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485" windowWidth="7545" windowHeight="4380" tabRatio="885" activeTab="0"/>
  </bookViews>
  <sheets>
    <sheet name="FORM TEMPLATE" sheetId="1" r:id="rId1"/>
  </sheets>
  <definedNames>
    <definedName name="_xlnm.Print_Area" localSheetId="0">'FORM TEMPLATE'!$A$1:$K$99</definedName>
  </definedNames>
  <calcPr fullCalcOnLoad="1"/>
</workbook>
</file>

<file path=xl/sharedStrings.xml><?xml version="1.0" encoding="utf-8"?>
<sst xmlns="http://schemas.openxmlformats.org/spreadsheetml/2006/main" count="138" uniqueCount="108">
  <si>
    <t xml:space="preserve">A. </t>
  </si>
  <si>
    <t>B.</t>
  </si>
  <si>
    <t>SUBTOTAL FRINGE BENEFITS</t>
  </si>
  <si>
    <t>E.</t>
  </si>
  <si>
    <t>DIRECT COST</t>
  </si>
  <si>
    <t>TOTAL COST</t>
  </si>
  <si>
    <t>Requested Funds</t>
  </si>
  <si>
    <t>SUBTOTAL PERSONNEL</t>
  </si>
  <si>
    <t>SUBTOTAL TRAVEL</t>
  </si>
  <si>
    <t>F.</t>
  </si>
  <si>
    <t>G.</t>
  </si>
  <si>
    <t>H.</t>
  </si>
  <si>
    <t>SUBTOTAL PERSONNEL &amp; FRINGE BENEFITS</t>
  </si>
  <si>
    <t>Total Project Cost</t>
  </si>
  <si>
    <t xml:space="preserve">FRINGE BENEFITS </t>
  </si>
  <si>
    <t>D.</t>
  </si>
  <si>
    <t>I.</t>
  </si>
  <si>
    <t>PARTICIPANT COSTS</t>
  </si>
  <si>
    <t>SUBTOTAL PARTICIPANT COSTS</t>
  </si>
  <si>
    <t>J.</t>
  </si>
  <si>
    <t>SUBTOTAL EQUIPMENT</t>
  </si>
  <si>
    <t>SUBCONTRACTS</t>
  </si>
  <si>
    <t>SUBTOTAL SUBCONTRACTS</t>
  </si>
  <si>
    <t>OTHER DIRECT COSTS</t>
  </si>
  <si>
    <t>K.</t>
  </si>
  <si>
    <t>SUBTOTAL OTHER DIRECT COSTS</t>
  </si>
  <si>
    <t xml:space="preserve"> </t>
  </si>
  <si>
    <t>Notes:</t>
  </si>
  <si>
    <t xml:space="preserve">PERSONNEL  </t>
  </si>
  <si>
    <t>The University requests that the above salary information not be distributed outside of the Agency.</t>
  </si>
  <si>
    <t>Minor difference in totals may exist due to rounding.</t>
  </si>
  <si>
    <t>Units</t>
  </si>
  <si>
    <t>$$/Unit</t>
  </si>
  <si>
    <t>TRAVEL</t>
  </si>
  <si>
    <t>NAME</t>
  </si>
  <si>
    <t>PI NAME</t>
  </si>
  <si>
    <t>Principal Investigator:      Co-Investigators:</t>
  </si>
  <si>
    <t>C.</t>
  </si>
  <si>
    <t>OTHER PERSONNEL</t>
  </si>
  <si>
    <t>L.</t>
  </si>
  <si>
    <t>M.</t>
  </si>
  <si>
    <t>Rate</t>
  </si>
  <si>
    <t>Factor</t>
  </si>
  <si>
    <t>SUBTOTAL OTHER PERSONNEL</t>
  </si>
  <si>
    <t>$$/Trip</t>
  </si>
  <si>
    <t># Trips</t>
  </si>
  <si>
    <t>$$/Part.</t>
  </si>
  <si>
    <t># Part.</t>
  </si>
  <si>
    <t>Cost-Shared Units/Amounts</t>
  </si>
  <si>
    <t>"Title of Project"</t>
  </si>
  <si>
    <t>Project Period: 00/00/00 - 00/00/00</t>
  </si>
  <si>
    <t>Year 1: 00/00/00 - 00/00/00</t>
  </si>
  <si>
    <t>Salary Unit/Hourly Rate</t>
  </si>
  <si>
    <r>
      <t xml:space="preserve">MODIFIED TOTAL DIRECT COST </t>
    </r>
    <r>
      <rPr>
        <sz val="10"/>
        <rFont val="Times New Roman"/>
        <family val="1"/>
      </rPr>
      <t>(MTDC)</t>
    </r>
  </si>
  <si>
    <t>KEY OR SENIOR PERSONNEL NAME</t>
  </si>
  <si>
    <t>Name of Sponsoring Agency/Program Detailed Budget</t>
  </si>
  <si>
    <t>$$/Hour or Day</t>
  </si>
  <si>
    <t># of Hrs or Days</t>
  </si>
  <si>
    <t xml:space="preserve">|| </t>
  </si>
  <si>
    <t xml:space="preserve">¶ </t>
  </si>
  <si>
    <t xml:space="preserve"># </t>
  </si>
  <si>
    <t>In-Kind Units/Amounts</t>
  </si>
  <si>
    <t>Requested Units/Hours</t>
  </si>
  <si>
    <t>INTERNAL USE ONLY</t>
  </si>
  <si>
    <r>
      <t>UNRECOVERED F&amp;A COSTS</t>
    </r>
    <r>
      <rPr>
        <sz val="10"/>
        <rFont val="Times New Roman"/>
        <family val="1"/>
      </rPr>
      <t xml:space="preserve"> (46%-46%=0%)*</t>
    </r>
  </si>
  <si>
    <t>Cal State LA Costsharing</t>
  </si>
  <si>
    <t>Cal State LA In-Kind Contribution</t>
  </si>
  <si>
    <t>‡Cal State LA's cost sharing includes a total of $0 (Personnel costs - $0  &amp; Office Supplies - $0) from the College of NAME OF COLLEGE and NAME OF DEPARTMENT.</t>
  </si>
  <si>
    <t>EQUIPMENT (OVER $5,000)</t>
  </si>
  <si>
    <r>
      <t xml:space="preserve">RT </t>
    </r>
    <r>
      <rPr>
        <i/>
        <sz val="10"/>
        <rFont val="Times New Roman"/>
        <family val="1"/>
      </rPr>
      <t>[601816]</t>
    </r>
  </si>
  <si>
    <r>
      <t xml:space="preserve">OL </t>
    </r>
    <r>
      <rPr>
        <i/>
        <sz val="10"/>
        <rFont val="Times New Roman"/>
        <family val="1"/>
      </rPr>
      <t>[601815]</t>
    </r>
  </si>
  <si>
    <r>
      <t xml:space="preserve">OS </t>
    </r>
    <r>
      <rPr>
        <i/>
        <sz val="10"/>
        <rFont val="Times New Roman"/>
        <family val="1"/>
      </rPr>
      <t>[601813]</t>
    </r>
  </si>
  <si>
    <r>
      <t xml:space="preserve">Graduate Student Assistant, TBN </t>
    </r>
    <r>
      <rPr>
        <i/>
        <sz val="10"/>
        <rFont val="Times New Roman"/>
        <family val="1"/>
      </rPr>
      <t>[601103]</t>
    </r>
  </si>
  <si>
    <r>
      <t xml:space="preserve">Undergraduate Student Assistant, TBN </t>
    </r>
    <r>
      <rPr>
        <i/>
        <sz val="10"/>
        <rFont val="Times New Roman"/>
        <family val="1"/>
      </rPr>
      <t>[601303]</t>
    </r>
  </si>
  <si>
    <r>
      <t xml:space="preserve">Project Coordinator, TBN (full-time) </t>
    </r>
    <r>
      <rPr>
        <i/>
        <sz val="10"/>
        <rFont val="Times New Roman"/>
        <family val="1"/>
      </rPr>
      <t>[601854]</t>
    </r>
  </si>
  <si>
    <r>
      <t xml:space="preserve">RT </t>
    </r>
    <r>
      <rPr>
        <i/>
        <sz val="10"/>
        <rFont val="Times New Roman"/>
        <family val="1"/>
      </rPr>
      <t>[603990]</t>
    </r>
  </si>
  <si>
    <r>
      <t xml:space="preserve">OL </t>
    </r>
    <r>
      <rPr>
        <i/>
        <sz val="10"/>
        <rFont val="Times New Roman"/>
        <family val="1"/>
      </rPr>
      <t>[603090]</t>
    </r>
  </si>
  <si>
    <r>
      <t xml:space="preserve">OS </t>
    </r>
    <r>
      <rPr>
        <i/>
        <sz val="10"/>
        <rFont val="Times New Roman"/>
        <family val="1"/>
      </rPr>
      <t>[603090]</t>
    </r>
  </si>
  <si>
    <r>
      <t xml:space="preserve">Project Coordinator, TBN (full-time) </t>
    </r>
    <r>
      <rPr>
        <i/>
        <sz val="10"/>
        <rFont val="Times New Roman"/>
        <family val="1"/>
      </rPr>
      <t>[603090]</t>
    </r>
  </si>
  <si>
    <r>
      <t xml:space="preserve">Graduate Student Assistant, TBN </t>
    </r>
    <r>
      <rPr>
        <i/>
        <sz val="10"/>
        <rFont val="Times New Roman"/>
        <family val="1"/>
      </rPr>
      <t>[603090]</t>
    </r>
  </si>
  <si>
    <r>
      <t xml:space="preserve">Undergraduate Student Assistant, TBN </t>
    </r>
    <r>
      <rPr>
        <i/>
        <sz val="10"/>
        <rFont val="Times New Roman"/>
        <family val="1"/>
      </rPr>
      <t>[603090]</t>
    </r>
  </si>
  <si>
    <r>
      <t xml:space="preserve">Program Evaluator Consultant, TBN </t>
    </r>
    <r>
      <rPr>
        <i/>
        <sz val="10"/>
        <rFont val="Times New Roman"/>
        <family val="1"/>
      </rPr>
      <t>[613001]</t>
    </r>
  </si>
  <si>
    <r>
      <t xml:space="preserve">Web Development Consultant, TBN </t>
    </r>
    <r>
      <rPr>
        <i/>
        <sz val="10"/>
        <rFont val="Times New Roman"/>
        <family val="1"/>
      </rPr>
      <t>[613001]</t>
    </r>
  </si>
  <si>
    <r>
      <t xml:space="preserve">Academic Tutors, TBN </t>
    </r>
    <r>
      <rPr>
        <i/>
        <sz val="10"/>
        <rFont val="Times New Roman"/>
        <family val="1"/>
      </rPr>
      <t>[613001]</t>
    </r>
  </si>
  <si>
    <r>
      <t xml:space="preserve">Academia Honoraria, TBN </t>
    </r>
    <r>
      <rPr>
        <i/>
        <sz val="10"/>
        <rFont val="Times New Roman"/>
        <family val="1"/>
      </rPr>
      <t>[660849]</t>
    </r>
  </si>
  <si>
    <r>
      <t xml:space="preserve">Subcontract #1 (Under $25,000) </t>
    </r>
    <r>
      <rPr>
        <i/>
        <sz val="10"/>
        <rFont val="Times New Roman"/>
        <family val="1"/>
      </rPr>
      <t>[613934]</t>
    </r>
  </si>
  <si>
    <r>
      <t xml:space="preserve">Subcontract #2 (Over $25,000) </t>
    </r>
    <r>
      <rPr>
        <i/>
        <sz val="10"/>
        <rFont val="Times New Roman"/>
        <family val="1"/>
      </rPr>
      <t>[613935]</t>
    </r>
  </si>
  <si>
    <r>
      <t xml:space="preserve">Student Stipends </t>
    </r>
    <r>
      <rPr>
        <i/>
        <sz val="10"/>
        <rFont val="Times New Roman"/>
        <family val="1"/>
      </rPr>
      <t>[622912]</t>
    </r>
  </si>
  <si>
    <r>
      <t xml:space="preserve">Participant Incentives </t>
    </r>
    <r>
      <rPr>
        <i/>
        <sz val="10"/>
        <rFont val="Times New Roman"/>
        <family val="1"/>
      </rPr>
      <t>[622906]</t>
    </r>
  </si>
  <si>
    <r>
      <t xml:space="preserve">Participant Travel </t>
    </r>
    <r>
      <rPr>
        <i/>
        <sz val="10"/>
        <rFont val="Times New Roman"/>
        <family val="1"/>
      </rPr>
      <t>[622911]</t>
    </r>
  </si>
  <si>
    <r>
      <t xml:space="preserve">In-State Travel </t>
    </r>
    <r>
      <rPr>
        <i/>
        <sz val="10"/>
        <rFont val="Times New Roman"/>
        <family val="1"/>
      </rPr>
      <t>[606800]</t>
    </r>
  </si>
  <si>
    <r>
      <t xml:space="preserve">Out-of-State Travel </t>
    </r>
    <r>
      <rPr>
        <i/>
        <sz val="10"/>
        <rFont val="Times New Roman"/>
        <family val="1"/>
      </rPr>
      <t>[606820]</t>
    </r>
  </si>
  <si>
    <r>
      <t xml:space="preserve">International Travel </t>
    </r>
    <r>
      <rPr>
        <i/>
        <sz val="10"/>
        <rFont val="Times New Roman"/>
        <family val="1"/>
      </rPr>
      <t>[606820]</t>
    </r>
  </si>
  <si>
    <r>
      <t xml:space="preserve">Equipment #1 </t>
    </r>
    <r>
      <rPr>
        <i/>
        <sz val="10"/>
        <rFont val="Times New Roman"/>
        <family val="1"/>
      </rPr>
      <t>[619812]</t>
    </r>
  </si>
  <si>
    <r>
      <t xml:space="preserve">Equipment #2 </t>
    </r>
    <r>
      <rPr>
        <i/>
        <sz val="10"/>
        <rFont val="Times New Roman"/>
        <family val="1"/>
      </rPr>
      <t>[619812]</t>
    </r>
  </si>
  <si>
    <r>
      <t xml:space="preserve">Materials &amp; Supplies </t>
    </r>
    <r>
      <rPr>
        <i/>
        <sz val="10"/>
        <rFont val="Times New Roman"/>
        <family val="1"/>
      </rPr>
      <t>[660830]</t>
    </r>
  </si>
  <si>
    <r>
      <t xml:space="preserve">Duplication/Printing </t>
    </r>
    <r>
      <rPr>
        <i/>
        <sz val="10"/>
        <rFont val="Times New Roman"/>
        <family val="1"/>
      </rPr>
      <t>[660820]</t>
    </r>
  </si>
  <si>
    <r>
      <t xml:space="preserve">Telephone </t>
    </r>
    <r>
      <rPr>
        <i/>
        <sz val="10"/>
        <rFont val="Times New Roman"/>
        <family val="1"/>
      </rPr>
      <t>[604821]</t>
    </r>
  </si>
  <si>
    <r>
      <t xml:space="preserve">FACILITIES &amp; ADMINISTRATIVE COST </t>
    </r>
    <r>
      <rPr>
        <sz val="10"/>
        <rFont val="Times New Roman"/>
        <family val="1"/>
      </rPr>
      <t xml:space="preserve">(MTDC x 46%)* </t>
    </r>
    <r>
      <rPr>
        <i/>
        <sz val="10"/>
        <rFont val="Times New Roman"/>
        <family val="1"/>
      </rPr>
      <t>[662001]</t>
    </r>
  </si>
  <si>
    <t>* Per the Federal Rate Agreement dated 10/24/19, the predetermined Facilities &amp; Administrative Cost Rate for the period of 7/1/17 to 6/30/21 is 46%. The provisional Facilities &amp; Administrative Cost Rate for the periods beginning 7/1/21 and beyond is 46%. Unrecovered F&amp;A is calculated as follows:  $____ x __% = $____.</t>
  </si>
  <si>
    <t>†A 3.5% cost of living increase has been considered for the salaries of Personnel #'s 1 - 6 where indicated (†) for years # - #.</t>
  </si>
  <si>
    <t>§ Fiscal Support is for administrative costs that constitute the standard 8% rate for UAS to administer the grant.</t>
  </si>
  <si>
    <r>
      <t xml:space="preserve">Fiscal Support </t>
    </r>
    <r>
      <rPr>
        <i/>
        <sz val="10"/>
        <rFont val="Times New Roman"/>
        <family val="1"/>
      </rPr>
      <t>[613980]</t>
    </r>
  </si>
  <si>
    <t>Person Months</t>
  </si>
  <si>
    <t>% Effort</t>
  </si>
  <si>
    <t>% Effort (12 months)</t>
  </si>
  <si>
    <t>EFFECTIVE INDIRECT COST RATE RECOVERY</t>
  </si>
  <si>
    <t>Total (12 Months)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</si>
</sst>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.000_);_(&quot;$&quot;* \(#,##0.000\);_(&quot;$&quot;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#,##0.0_);\(&quot;$&quot;#,##0.0\)"/>
    <numFmt numFmtId="176" formatCode="_(* #,##0.0_);_(* \(#,##0.0\);_(* &quot;-&quot;??_);_(@_)"/>
    <numFmt numFmtId="177" formatCode="_(* #,##0_);_(* \(#,##0\);_(* &quot;-&quot;??_);_(@_)"/>
    <numFmt numFmtId="178" formatCode="_(&quot;$&quot;* #,##0.0000_);_(&quot;$&quot;* \(#,##0.0000\);_(&quot;$&quot;* &quot;-&quot;??_);_(@_)"/>
    <numFmt numFmtId="179" formatCode="_(* #,##0.000_);_(* \(#,##0.000\);_(* &quot;-&quot;??_);_(@_)"/>
    <numFmt numFmtId="180" formatCode="_(* #,##0.0000_);_(* \(#,##0.0000\);_(* &quot;-&quot;??_);_(@_)"/>
    <numFmt numFmtId="181" formatCode="0.0"/>
    <numFmt numFmtId="182" formatCode="_(* #,##0.00000_);_(* \(#,##0.00000\);_(* &quot;-&quot;??_);_(@_)"/>
    <numFmt numFmtId="183" formatCode="_(* #,##0.000000_);_(* \(#,##0.000000\);_(* &quot;-&quot;??_);_(@_)"/>
    <numFmt numFmtId="184" formatCode="_(* #,##0.000_);_(* \(#,##0.000\);_(* &quot;-&quot;???_);_(@_)"/>
    <numFmt numFmtId="185" formatCode="&quot;$&quot;#,##0.00"/>
    <numFmt numFmtId="186" formatCode="&quot;$&quot;#,##0"/>
    <numFmt numFmtId="187" formatCode="0.0%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%"/>
    <numFmt numFmtId="194" formatCode="0.0000%"/>
    <numFmt numFmtId="195" formatCode="0.00000%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74" fontId="5" fillId="0" borderId="0" xfId="44" applyNumberFormat="1" applyFont="1" applyAlignment="1">
      <alignment horizontal="center" wrapText="1"/>
    </xf>
    <xf numFmtId="174" fontId="5" fillId="0" borderId="0" xfId="44" applyNumberFormat="1" applyFont="1" applyAlignment="1">
      <alignment/>
    </xf>
    <xf numFmtId="174" fontId="5" fillId="0" borderId="0" xfId="44" applyNumberFormat="1" applyFont="1" applyAlignment="1">
      <alignment horizontal="left" inden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174" fontId="5" fillId="0" borderId="0" xfId="44" applyNumberFormat="1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174" fontId="5" fillId="0" borderId="0" xfId="44" applyNumberFormat="1" applyFont="1" applyFill="1" applyAlignment="1">
      <alignment/>
    </xf>
    <xf numFmtId="177" fontId="5" fillId="0" borderId="0" xfId="42" applyNumberFormat="1" applyFont="1" applyFill="1" applyAlignment="1">
      <alignment/>
    </xf>
    <xf numFmtId="2" fontId="5" fillId="0" borderId="0" xfId="0" applyNumberFormat="1" applyFont="1" applyAlignment="1">
      <alignment/>
    </xf>
    <xf numFmtId="177" fontId="5" fillId="0" borderId="0" xfId="44" applyNumberFormat="1" applyFont="1" applyFill="1" applyAlignment="1">
      <alignment/>
    </xf>
    <xf numFmtId="43" fontId="5" fillId="0" borderId="0" xfId="44" applyNumberFormat="1" applyFont="1" applyFill="1" applyAlignment="1">
      <alignment/>
    </xf>
    <xf numFmtId="2" fontId="5" fillId="0" borderId="0" xfId="0" applyNumberFormat="1" applyFont="1" applyFill="1" applyAlignment="1">
      <alignment wrapText="1"/>
    </xf>
    <xf numFmtId="174" fontId="5" fillId="0" borderId="0" xfId="0" applyNumberFormat="1" applyFont="1" applyFill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74" fontId="8" fillId="0" borderId="0" xfId="44" applyNumberFormat="1" applyFont="1" applyAlignment="1">
      <alignment/>
    </xf>
    <xf numFmtId="174" fontId="8" fillId="0" borderId="0" xfId="44" applyNumberFormat="1" applyFont="1" applyAlignment="1">
      <alignment horizontal="left" indent="1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 wrapText="1"/>
    </xf>
    <xf numFmtId="43" fontId="8" fillId="0" borderId="0" xfId="42" applyFont="1" applyAlignment="1">
      <alignment/>
    </xf>
    <xf numFmtId="177" fontId="8" fillId="0" borderId="0" xfId="44" applyNumberFormat="1" applyFont="1" applyAlignment="1">
      <alignment/>
    </xf>
    <xf numFmtId="174" fontId="8" fillId="0" borderId="0" xfId="44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174" fontId="13" fillId="0" borderId="0" xfId="44" applyNumberFormat="1" applyFont="1" applyAlignment="1">
      <alignment horizontal="center" vertical="center" wrapText="1"/>
    </xf>
    <xf numFmtId="0" fontId="11" fillId="0" borderId="0" xfId="0" applyFont="1" applyAlignment="1">
      <alignment wrapText="1"/>
    </xf>
    <xf numFmtId="174" fontId="8" fillId="0" borderId="0" xfId="44" applyNumberFormat="1" applyFont="1" applyAlignment="1">
      <alignment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85" fontId="8" fillId="0" borderId="0" xfId="0" applyNumberFormat="1" applyFont="1" applyAlignment="1">
      <alignment horizontal="center" wrapText="1"/>
    </xf>
    <xf numFmtId="18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186" fontId="8" fillId="0" borderId="0" xfId="0" applyNumberFormat="1" applyFont="1" applyAlignment="1">
      <alignment horizontal="center" wrapText="1"/>
    </xf>
    <xf numFmtId="186" fontId="11" fillId="0" borderId="0" xfId="0" applyNumberFormat="1" applyFont="1" applyAlignment="1">
      <alignment horizontal="center" wrapText="1"/>
    </xf>
    <xf numFmtId="9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44" fontId="8" fillId="0" borderId="0" xfId="44" applyFont="1" applyAlignment="1">
      <alignment horizontal="center" wrapText="1"/>
    </xf>
    <xf numFmtId="44" fontId="8" fillId="0" borderId="0" xfId="44" applyNumberFormat="1" applyFont="1" applyAlignment="1">
      <alignment horizontal="center" wrapText="1"/>
    </xf>
    <xf numFmtId="174" fontId="11" fillId="0" borderId="0" xfId="44" applyNumberFormat="1" applyFont="1" applyAlignment="1">
      <alignment/>
    </xf>
    <xf numFmtId="0" fontId="13" fillId="0" borderId="0" xfId="0" applyFont="1" applyAlignment="1">
      <alignment horizontal="center" vertical="center" wrapText="1"/>
    </xf>
    <xf numFmtId="174" fontId="11" fillId="0" borderId="0" xfId="44" applyNumberFormat="1" applyFont="1" applyFill="1" applyAlignment="1">
      <alignment/>
    </xf>
    <xf numFmtId="0" fontId="12" fillId="0" borderId="0" xfId="0" applyFont="1" applyAlignment="1">
      <alignment horizontal="left" vertical="center" wrapText="1"/>
    </xf>
    <xf numFmtId="174" fontId="14" fillId="0" borderId="10" xfId="44" applyNumberFormat="1" applyFont="1" applyBorder="1" applyAlignment="1">
      <alignment/>
    </xf>
    <xf numFmtId="0" fontId="16" fillId="0" borderId="0" xfId="0" applyFont="1" applyAlignment="1">
      <alignment horizontal="center" wrapText="1"/>
    </xf>
    <xf numFmtId="44" fontId="16" fillId="0" borderId="0" xfId="44" applyFont="1" applyAlignment="1">
      <alignment horizont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174" fontId="16" fillId="0" borderId="0" xfId="44" applyNumberFormat="1" applyFont="1" applyAlignment="1">
      <alignment/>
    </xf>
    <xf numFmtId="174" fontId="16" fillId="0" borderId="0" xfId="44" applyNumberFormat="1" applyFont="1" applyAlignment="1">
      <alignment horizontal="left" indent="1"/>
    </xf>
    <xf numFmtId="0" fontId="16" fillId="0" borderId="0" xfId="0" applyFont="1" applyFill="1" applyAlignment="1">
      <alignment/>
    </xf>
    <xf numFmtId="0" fontId="14" fillId="0" borderId="0" xfId="0" applyFont="1" applyAlignment="1">
      <alignment horizontal="center" wrapText="1"/>
    </xf>
    <xf numFmtId="187" fontId="13" fillId="0" borderId="0" xfId="0" applyNumberFormat="1" applyFont="1" applyAlignment="1">
      <alignment horizontal="center" wrapText="1"/>
    </xf>
    <xf numFmtId="188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174" fontId="10" fillId="0" borderId="0" xfId="44" applyNumberFormat="1" applyFont="1" applyAlignment="1">
      <alignment horizontal="center"/>
    </xf>
    <xf numFmtId="0" fontId="15" fillId="0" borderId="0" xfId="0" applyFont="1" applyAlignment="1">
      <alignment horizontal="left" wrapText="1"/>
    </xf>
    <xf numFmtId="174" fontId="10" fillId="0" borderId="0" xfId="44" applyNumberFormat="1" applyFont="1" applyAlignment="1">
      <alignment horizontal="right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/>
    </xf>
    <xf numFmtId="174" fontId="5" fillId="0" borderId="0" xfId="44" applyNumberFormat="1" applyFont="1" applyFill="1" applyAlignment="1">
      <alignment/>
    </xf>
    <xf numFmtId="174" fontId="5" fillId="0" borderId="0" xfId="44" applyNumberFormat="1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Alignment="1">
      <alignment/>
    </xf>
    <xf numFmtId="2" fontId="13" fillId="0" borderId="0" xfId="0" applyNumberFormat="1" applyFont="1" applyAlignment="1">
      <alignment horizontal="center" wrapText="1"/>
    </xf>
    <xf numFmtId="181" fontId="13" fillId="0" borderId="0" xfId="0" applyNumberFormat="1" applyFont="1" applyAlignment="1">
      <alignment horizontal="center" wrapText="1"/>
    </xf>
    <xf numFmtId="2" fontId="5" fillId="0" borderId="0" xfId="0" applyNumberFormat="1" applyFont="1" applyFill="1" applyAlignment="1">
      <alignment horizontal="right" wrapText="1"/>
    </xf>
    <xf numFmtId="2" fontId="5" fillId="0" borderId="0" xfId="0" applyNumberFormat="1" applyFont="1" applyFill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10" fontId="5" fillId="0" borderId="0" xfId="59" applyNumberFormat="1" applyFont="1" applyFill="1" applyAlignment="1">
      <alignment/>
    </xf>
    <xf numFmtId="0" fontId="51" fillId="0" borderId="0" xfId="0" applyFont="1" applyAlignment="1">
      <alignment horizontal="left" vertical="center" wrapText="1"/>
    </xf>
    <xf numFmtId="187" fontId="51" fillId="0" borderId="0" xfId="59" applyNumberFormat="1" applyFont="1" applyAlignment="1">
      <alignment horizontal="center" vertical="center" wrapText="1"/>
    </xf>
    <xf numFmtId="14" fontId="5" fillId="0" borderId="0" xfId="0" applyNumberFormat="1" applyFont="1" applyAlignment="1">
      <alignment/>
    </xf>
    <xf numFmtId="44" fontId="5" fillId="0" borderId="0" xfId="44" applyFont="1" applyAlignment="1">
      <alignment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174" fontId="10" fillId="0" borderId="0" xfId="44" applyNumberFormat="1" applyFont="1" applyAlignment="1">
      <alignment horizontal="right"/>
    </xf>
    <xf numFmtId="0" fontId="10" fillId="0" borderId="0" xfId="0" applyFont="1" applyAlignment="1">
      <alignment horizontal="center" wrapText="1"/>
    </xf>
    <xf numFmtId="174" fontId="10" fillId="0" borderId="0" xfId="44" applyNumberFormat="1" applyFont="1" applyAlignment="1">
      <alignment horizontal="center"/>
    </xf>
    <xf numFmtId="0" fontId="1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3.28125" style="1" customWidth="1"/>
    <col min="2" max="2" width="1.8515625" style="1" customWidth="1"/>
    <col min="3" max="3" width="45.28125" style="2" customWidth="1"/>
    <col min="4" max="4" width="10.140625" style="41" customWidth="1"/>
    <col min="5" max="5" width="10.57421875" style="41" customWidth="1"/>
    <col min="6" max="6" width="15.8515625" style="41" customWidth="1"/>
    <col min="7" max="7" width="14.7109375" style="41" customWidth="1"/>
    <col min="8" max="8" width="12.57421875" style="4" customWidth="1"/>
    <col min="9" max="9" width="14.57421875" style="4" customWidth="1"/>
    <col min="10" max="10" width="15.8515625" style="4" customWidth="1"/>
    <col min="11" max="11" width="12.7109375" style="5" customWidth="1"/>
    <col min="12" max="12" width="11.7109375" style="7" customWidth="1"/>
    <col min="13" max="13" width="13.00390625" style="7" customWidth="1"/>
    <col min="14" max="14" width="14.7109375" style="7" bestFit="1" customWidth="1"/>
    <col min="15" max="15" width="10.00390625" style="7" customWidth="1"/>
    <col min="16" max="16" width="17.00390625" style="7" bestFit="1" customWidth="1"/>
    <col min="17" max="17" width="9.140625" style="1" customWidth="1"/>
    <col min="18" max="18" width="9.8515625" style="1" bestFit="1" customWidth="1"/>
    <col min="19" max="16384" width="9.140625" style="1" customWidth="1"/>
  </cols>
  <sheetData>
    <row r="1" spans="1:12" ht="24" customHeight="1">
      <c r="A1" s="94" t="s">
        <v>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70"/>
    </row>
    <row r="2" spans="1:12" ht="15" customHeight="1">
      <c r="A2" s="95" t="s">
        <v>55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71"/>
    </row>
    <row r="3" spans="1:12" ht="15.75">
      <c r="A3" s="96" t="s">
        <v>36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68"/>
    </row>
    <row r="4" spans="1:12" ht="15.75">
      <c r="A4" s="96" t="s">
        <v>49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68"/>
    </row>
    <row r="5" spans="1:12" ht="15.75">
      <c r="A5" s="96" t="s">
        <v>50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68"/>
    </row>
    <row r="6" spans="1:12" ht="2.2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83"/>
    </row>
    <row r="7" spans="1:16" s="8" customFormat="1" ht="15.75">
      <c r="A7" s="96" t="s">
        <v>51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68"/>
      <c r="M7" s="84" t="s">
        <v>103</v>
      </c>
      <c r="N7" s="84" t="s">
        <v>107</v>
      </c>
      <c r="O7" s="84" t="s">
        <v>104</v>
      </c>
      <c r="P7" s="84" t="s">
        <v>105</v>
      </c>
    </row>
    <row r="8" spans="3:17" ht="40.5" customHeight="1">
      <c r="C8" s="1"/>
      <c r="D8" s="47" t="s">
        <v>52</v>
      </c>
      <c r="E8" s="48" t="s">
        <v>62</v>
      </c>
      <c r="F8" s="52" t="s">
        <v>48</v>
      </c>
      <c r="G8" s="52" t="s">
        <v>61</v>
      </c>
      <c r="H8" s="32" t="s">
        <v>6</v>
      </c>
      <c r="I8" s="32" t="s">
        <v>65</v>
      </c>
      <c r="J8" s="32" t="s">
        <v>66</v>
      </c>
      <c r="K8" s="32" t="s">
        <v>13</v>
      </c>
      <c r="L8" s="22"/>
      <c r="M8" s="6"/>
      <c r="N8" s="6"/>
      <c r="O8" s="9"/>
      <c r="P8" s="9"/>
      <c r="Q8" s="3"/>
    </row>
    <row r="9" spans="1:17" ht="13.5" customHeight="1">
      <c r="A9" s="30" t="s">
        <v>0</v>
      </c>
      <c r="B9" s="30"/>
      <c r="C9" s="31" t="s">
        <v>28</v>
      </c>
      <c r="D9" s="47"/>
      <c r="E9" s="48"/>
      <c r="F9" s="52"/>
      <c r="G9" s="52"/>
      <c r="H9" s="32"/>
      <c r="I9" s="32"/>
      <c r="J9" s="32"/>
      <c r="K9" s="32"/>
      <c r="L9" s="22"/>
      <c r="M9" s="6"/>
      <c r="N9" s="6"/>
      <c r="O9" s="9"/>
      <c r="P9" s="9"/>
      <c r="Q9" s="3"/>
    </row>
    <row r="10" spans="1:17" ht="12" customHeight="1">
      <c r="A10" s="18"/>
      <c r="B10" s="18">
        <v>1</v>
      </c>
      <c r="C10" s="23" t="s">
        <v>35</v>
      </c>
      <c r="D10" s="56"/>
      <c r="E10" s="56"/>
      <c r="F10" s="56"/>
      <c r="G10" s="37"/>
      <c r="H10" s="20"/>
      <c r="I10" s="20"/>
      <c r="J10" s="20"/>
      <c r="K10" s="34"/>
      <c r="L10" s="22"/>
      <c r="M10" s="10"/>
      <c r="N10" s="10"/>
      <c r="O10" s="11"/>
      <c r="P10" s="11"/>
      <c r="Q10" s="5"/>
    </row>
    <row r="11" spans="1:19" ht="12.75">
      <c r="A11" s="18"/>
      <c r="B11" s="18"/>
      <c r="C11" s="23" t="s">
        <v>69</v>
      </c>
      <c r="D11" s="49">
        <v>0</v>
      </c>
      <c r="E11" s="35">
        <v>0</v>
      </c>
      <c r="F11" s="35">
        <v>0</v>
      </c>
      <c r="G11" s="35">
        <v>0</v>
      </c>
      <c r="H11" s="20">
        <f>ROUND(SUM(D11*E11),0)</f>
        <v>0</v>
      </c>
      <c r="I11" s="20">
        <f>ROUND(SUM(D11*F11),0)</f>
        <v>0</v>
      </c>
      <c r="J11" s="20">
        <f>ROUND(SUM(D11*G11),0)</f>
        <v>0</v>
      </c>
      <c r="K11" s="20">
        <f>ROUND(SUM(H11:J11),0)</f>
        <v>0</v>
      </c>
      <c r="L11" s="22"/>
      <c r="M11" s="81">
        <f>E11/3.33</f>
        <v>0</v>
      </c>
      <c r="N11" s="81"/>
      <c r="O11" s="85">
        <f>E11/30</f>
        <v>0</v>
      </c>
      <c r="P11" s="11"/>
      <c r="Q11" s="5"/>
      <c r="R11" s="89"/>
      <c r="S11" s="88"/>
    </row>
    <row r="12" spans="1:18" ht="12.75">
      <c r="A12" s="18"/>
      <c r="B12" s="18"/>
      <c r="C12" s="23" t="s">
        <v>70</v>
      </c>
      <c r="D12" s="49">
        <v>0</v>
      </c>
      <c r="E12" s="35">
        <v>0</v>
      </c>
      <c r="F12" s="35">
        <v>0</v>
      </c>
      <c r="G12" s="35">
        <v>0</v>
      </c>
      <c r="H12" s="20">
        <f>ROUND(SUM(D12*E12),0)</f>
        <v>0</v>
      </c>
      <c r="I12" s="20">
        <f>ROUND(SUM(D12*F12),0)</f>
        <v>0</v>
      </c>
      <c r="J12" s="20">
        <f>ROUND(SUM(D12*G12),0)</f>
        <v>0</v>
      </c>
      <c r="K12" s="20">
        <f>ROUND(SUM(H12:J12),0)</f>
        <v>0</v>
      </c>
      <c r="L12" s="24"/>
      <c r="M12" s="81">
        <f>E12/3.33</f>
        <v>0</v>
      </c>
      <c r="N12" s="81">
        <f>M11+M12+M13</f>
        <v>0</v>
      </c>
      <c r="O12" s="85">
        <f>E12/7.5</f>
        <v>0</v>
      </c>
      <c r="P12" s="85">
        <f>(E11+E12+E13)/45</f>
        <v>0</v>
      </c>
      <c r="Q12" s="5"/>
      <c r="R12" s="13"/>
    </row>
    <row r="13" spans="1:18" ht="12.75">
      <c r="A13" s="18"/>
      <c r="B13" s="18"/>
      <c r="C13" s="23" t="s">
        <v>71</v>
      </c>
      <c r="D13" s="49">
        <v>0</v>
      </c>
      <c r="E13" s="35">
        <v>0</v>
      </c>
      <c r="F13" s="35">
        <v>0</v>
      </c>
      <c r="G13" s="35">
        <v>0</v>
      </c>
      <c r="H13" s="20">
        <f>ROUND(SUM(D13*E13),0)</f>
        <v>0</v>
      </c>
      <c r="I13" s="20">
        <f>ROUND(SUM(D13*F13),0)</f>
        <v>0</v>
      </c>
      <c r="J13" s="20">
        <f>ROUND(SUM(D13*G13),0)</f>
        <v>0</v>
      </c>
      <c r="K13" s="20">
        <f>ROUND(SUM(H13:J13),0)</f>
        <v>0</v>
      </c>
      <c r="L13" s="24"/>
      <c r="M13" s="81">
        <f>E13/5</f>
        <v>0</v>
      </c>
      <c r="N13" s="81"/>
      <c r="O13" s="85">
        <f>E13/15</f>
        <v>0</v>
      </c>
      <c r="P13" s="11"/>
      <c r="Q13" s="5"/>
      <c r="R13" s="13"/>
    </row>
    <row r="14" spans="1:18" ht="12.75">
      <c r="A14" s="18"/>
      <c r="B14" s="18">
        <v>2</v>
      </c>
      <c r="C14" s="18" t="s">
        <v>54</v>
      </c>
      <c r="D14" s="57"/>
      <c r="E14" s="56"/>
      <c r="F14" s="56"/>
      <c r="G14" s="38"/>
      <c r="H14" s="20" t="s">
        <v>26</v>
      </c>
      <c r="I14" s="20"/>
      <c r="J14" s="20"/>
      <c r="K14" s="20" t="s">
        <v>26</v>
      </c>
      <c r="L14" s="22"/>
      <c r="M14" s="82"/>
      <c r="N14" s="82"/>
      <c r="O14" s="12"/>
      <c r="P14" s="11"/>
      <c r="Q14" s="5"/>
      <c r="R14" s="89"/>
    </row>
    <row r="15" spans="1:18" ht="12.75">
      <c r="A15" s="18"/>
      <c r="B15" s="18"/>
      <c r="C15" s="23" t="s">
        <v>69</v>
      </c>
      <c r="D15" s="49">
        <v>0</v>
      </c>
      <c r="E15" s="35">
        <v>0</v>
      </c>
      <c r="F15" s="35">
        <v>0</v>
      </c>
      <c r="G15" s="35">
        <v>0</v>
      </c>
      <c r="H15" s="20">
        <f>ROUND(SUM(D15*E15),0)</f>
        <v>0</v>
      </c>
      <c r="I15" s="20">
        <f>ROUND(SUM(D15*F15),0)</f>
        <v>0</v>
      </c>
      <c r="J15" s="20">
        <f>ROUND(SUM(D15*G15),0)</f>
        <v>0</v>
      </c>
      <c r="K15" s="20">
        <f>ROUND(SUM(H15:J15),0)</f>
        <v>0</v>
      </c>
      <c r="L15" s="22"/>
      <c r="M15" s="81">
        <f>E15/3.33</f>
        <v>0</v>
      </c>
      <c r="N15" s="81"/>
      <c r="O15" s="85">
        <f>E15/30</f>
        <v>0</v>
      </c>
      <c r="P15" s="11"/>
      <c r="Q15" s="5"/>
      <c r="R15" s="89"/>
    </row>
    <row r="16" spans="1:18" ht="12.75">
      <c r="A16" s="18"/>
      <c r="B16" s="18"/>
      <c r="C16" s="23" t="s">
        <v>70</v>
      </c>
      <c r="D16" s="49">
        <v>0</v>
      </c>
      <c r="E16" s="35">
        <v>0</v>
      </c>
      <c r="F16" s="35">
        <v>0</v>
      </c>
      <c r="G16" s="35">
        <v>0</v>
      </c>
      <c r="H16" s="20">
        <f>ROUND(SUM(D16*E16),0)</f>
        <v>0</v>
      </c>
      <c r="I16" s="20">
        <f>ROUND(SUM(D16*F16),0)</f>
        <v>0</v>
      </c>
      <c r="J16" s="20">
        <f>ROUND(SUM(D16*G16),0)</f>
        <v>0</v>
      </c>
      <c r="K16" s="20">
        <f>ROUND(SUM(H16:J16),0)</f>
        <v>0</v>
      </c>
      <c r="L16" s="22"/>
      <c r="M16" s="81">
        <f>E16/3.33</f>
        <v>0</v>
      </c>
      <c r="N16" s="81">
        <f>M15+M16+M17</f>
        <v>0</v>
      </c>
      <c r="O16" s="85">
        <f>E16/7.5</f>
        <v>0</v>
      </c>
      <c r="P16" s="85">
        <f>(E15+E16+E17)/45</f>
        <v>0</v>
      </c>
      <c r="Q16" s="5"/>
      <c r="R16" s="13"/>
    </row>
    <row r="17" spans="1:18" ht="12.75">
      <c r="A17" s="18"/>
      <c r="B17" s="18"/>
      <c r="C17" s="23" t="s">
        <v>71</v>
      </c>
      <c r="D17" s="49">
        <v>0</v>
      </c>
      <c r="E17" s="35">
        <v>0</v>
      </c>
      <c r="F17" s="35">
        <v>0</v>
      </c>
      <c r="G17" s="35">
        <v>0</v>
      </c>
      <c r="H17" s="20">
        <f>ROUND(SUM(D17*E17),0)</f>
        <v>0</v>
      </c>
      <c r="I17" s="20">
        <f>ROUND(SUM(D17*F17),0)</f>
        <v>0</v>
      </c>
      <c r="J17" s="20">
        <f>ROUND(SUM(D17*G17),0)</f>
        <v>0</v>
      </c>
      <c r="K17" s="20">
        <f>ROUND(SUM(H17:J17),0)</f>
        <v>0</v>
      </c>
      <c r="L17" s="22"/>
      <c r="M17" s="81">
        <f>E17/5</f>
        <v>0</v>
      </c>
      <c r="N17" s="81"/>
      <c r="O17" s="85">
        <f>E17/15</f>
        <v>0</v>
      </c>
      <c r="P17" s="11"/>
      <c r="Q17" s="5"/>
      <c r="R17" s="13"/>
    </row>
    <row r="18" spans="1:18" ht="12.75">
      <c r="A18" s="18"/>
      <c r="B18" s="18">
        <v>3</v>
      </c>
      <c r="C18" s="18" t="s">
        <v>54</v>
      </c>
      <c r="D18" s="57"/>
      <c r="E18" s="56"/>
      <c r="F18" s="56"/>
      <c r="G18" s="37"/>
      <c r="H18" s="20" t="s">
        <v>26</v>
      </c>
      <c r="I18" s="20" t="s">
        <v>26</v>
      </c>
      <c r="J18" s="20" t="s">
        <v>26</v>
      </c>
      <c r="K18" s="20" t="s">
        <v>26</v>
      </c>
      <c r="L18" s="22"/>
      <c r="M18" s="82"/>
      <c r="N18" s="82"/>
      <c r="O18" s="12"/>
      <c r="P18" s="11"/>
      <c r="Q18" s="5"/>
      <c r="R18" s="13"/>
    </row>
    <row r="19" spans="1:18" ht="12.75">
      <c r="A19" s="18"/>
      <c r="B19" s="18"/>
      <c r="C19" s="23" t="s">
        <v>69</v>
      </c>
      <c r="D19" s="49">
        <v>0</v>
      </c>
      <c r="E19" s="35">
        <v>0</v>
      </c>
      <c r="F19" s="35">
        <v>0</v>
      </c>
      <c r="G19" s="35">
        <v>0</v>
      </c>
      <c r="H19" s="20">
        <f aca="true" t="shared" si="0" ref="H19:H24">ROUND(SUM(D19*E19),0)</f>
        <v>0</v>
      </c>
      <c r="I19" s="20">
        <f aca="true" t="shared" si="1" ref="I19:I24">ROUND(SUM(D19*F19),0)</f>
        <v>0</v>
      </c>
      <c r="J19" s="20">
        <f aca="true" t="shared" si="2" ref="J19:J24">ROUND(SUM(D19*G19),0)</f>
        <v>0</v>
      </c>
      <c r="K19" s="20">
        <f aca="true" t="shared" si="3" ref="K19:K25">ROUND(SUM(H19:J19),0)</f>
        <v>0</v>
      </c>
      <c r="L19" s="22"/>
      <c r="M19" s="81">
        <f>E19/3.33</f>
        <v>0</v>
      </c>
      <c r="N19" s="81"/>
      <c r="O19" s="85">
        <f>E19/30</f>
        <v>0</v>
      </c>
      <c r="P19" s="11"/>
      <c r="Q19" s="5"/>
      <c r="R19" s="13"/>
    </row>
    <row r="20" spans="1:18" ht="12.75">
      <c r="A20" s="18"/>
      <c r="B20" s="18"/>
      <c r="C20" s="23" t="s">
        <v>70</v>
      </c>
      <c r="D20" s="49">
        <v>0</v>
      </c>
      <c r="E20" s="35">
        <v>0</v>
      </c>
      <c r="F20" s="35">
        <v>0</v>
      </c>
      <c r="G20" s="35">
        <v>0</v>
      </c>
      <c r="H20" s="20">
        <f t="shared" si="0"/>
        <v>0</v>
      </c>
      <c r="I20" s="20">
        <f t="shared" si="1"/>
        <v>0</v>
      </c>
      <c r="J20" s="20">
        <f t="shared" si="2"/>
        <v>0</v>
      </c>
      <c r="K20" s="20">
        <f t="shared" si="3"/>
        <v>0</v>
      </c>
      <c r="L20" s="22"/>
      <c r="M20" s="81">
        <f>E20/3.33</f>
        <v>0</v>
      </c>
      <c r="N20" s="81">
        <f>M19+M20+M21</f>
        <v>0</v>
      </c>
      <c r="O20" s="85">
        <f>E20/7.5</f>
        <v>0</v>
      </c>
      <c r="P20" s="85">
        <f>(E19+E20+E21)/45</f>
        <v>0</v>
      </c>
      <c r="Q20" s="5"/>
      <c r="R20" s="13"/>
    </row>
    <row r="21" spans="1:18" ht="12.75">
      <c r="A21" s="18"/>
      <c r="B21" s="18"/>
      <c r="C21" s="23" t="s">
        <v>71</v>
      </c>
      <c r="D21" s="49">
        <v>0</v>
      </c>
      <c r="E21" s="35">
        <v>0</v>
      </c>
      <c r="F21" s="35">
        <v>0</v>
      </c>
      <c r="G21" s="35">
        <v>0</v>
      </c>
      <c r="H21" s="20">
        <f t="shared" si="0"/>
        <v>0</v>
      </c>
      <c r="I21" s="20">
        <f t="shared" si="1"/>
        <v>0</v>
      </c>
      <c r="J21" s="20">
        <f t="shared" si="2"/>
        <v>0</v>
      </c>
      <c r="K21" s="20">
        <f t="shared" si="3"/>
        <v>0</v>
      </c>
      <c r="L21" s="22"/>
      <c r="M21" s="81">
        <f>E21/5</f>
        <v>0</v>
      </c>
      <c r="N21" s="81"/>
      <c r="O21" s="85">
        <f>E21/15</f>
        <v>0</v>
      </c>
      <c r="P21" s="11"/>
      <c r="Q21" s="5"/>
      <c r="R21" s="13"/>
    </row>
    <row r="22" spans="1:18" ht="12.75">
      <c r="A22" s="18"/>
      <c r="B22" s="18">
        <v>4</v>
      </c>
      <c r="C22" s="23" t="s">
        <v>74</v>
      </c>
      <c r="D22" s="49">
        <v>0</v>
      </c>
      <c r="E22" s="35">
        <v>0</v>
      </c>
      <c r="F22" s="35">
        <v>0</v>
      </c>
      <c r="G22" s="35">
        <v>0</v>
      </c>
      <c r="H22" s="20">
        <f t="shared" si="0"/>
        <v>0</v>
      </c>
      <c r="I22" s="20">
        <f t="shared" si="1"/>
        <v>0</v>
      </c>
      <c r="J22" s="20">
        <f t="shared" si="2"/>
        <v>0</v>
      </c>
      <c r="K22" s="20">
        <f t="shared" si="3"/>
        <v>0</v>
      </c>
      <c r="L22" s="22"/>
      <c r="M22" s="10"/>
      <c r="N22" s="10"/>
      <c r="O22" s="12"/>
      <c r="P22" s="11"/>
      <c r="Q22" s="5"/>
      <c r="R22" s="13"/>
    </row>
    <row r="23" spans="1:18" ht="12.75">
      <c r="A23" s="18"/>
      <c r="B23" s="18">
        <v>5</v>
      </c>
      <c r="C23" s="23" t="s">
        <v>72</v>
      </c>
      <c r="D23" s="49">
        <v>0</v>
      </c>
      <c r="E23" s="35">
        <v>0</v>
      </c>
      <c r="F23" s="35">
        <v>0</v>
      </c>
      <c r="G23" s="35">
        <v>0</v>
      </c>
      <c r="H23" s="20">
        <f t="shared" si="0"/>
        <v>0</v>
      </c>
      <c r="I23" s="20">
        <f t="shared" si="1"/>
        <v>0</v>
      </c>
      <c r="J23" s="20">
        <f t="shared" si="2"/>
        <v>0</v>
      </c>
      <c r="K23" s="20">
        <f t="shared" si="3"/>
        <v>0</v>
      </c>
      <c r="L23" s="22"/>
      <c r="M23" s="10"/>
      <c r="N23" s="10"/>
      <c r="O23" s="12"/>
      <c r="P23" s="11"/>
      <c r="Q23" s="5"/>
      <c r="R23" s="13"/>
    </row>
    <row r="24" spans="1:18" ht="12.75">
      <c r="A24" s="18"/>
      <c r="B24" s="18">
        <v>6</v>
      </c>
      <c r="C24" s="23" t="s">
        <v>73</v>
      </c>
      <c r="D24" s="49">
        <v>0</v>
      </c>
      <c r="E24" s="35">
        <v>0</v>
      </c>
      <c r="F24" s="35">
        <v>0</v>
      </c>
      <c r="G24" s="35">
        <v>0</v>
      </c>
      <c r="H24" s="20">
        <f t="shared" si="0"/>
        <v>0</v>
      </c>
      <c r="I24" s="20">
        <f t="shared" si="1"/>
        <v>0</v>
      </c>
      <c r="J24" s="20">
        <f t="shared" si="2"/>
        <v>0</v>
      </c>
      <c r="K24" s="20">
        <f t="shared" si="3"/>
        <v>0</v>
      </c>
      <c r="L24" s="22"/>
      <c r="M24" s="10"/>
      <c r="N24" s="10"/>
      <c r="O24" s="12"/>
      <c r="P24" s="11"/>
      <c r="Q24" s="5"/>
      <c r="R24" s="13"/>
    </row>
    <row r="25" spans="1:17" ht="12.75">
      <c r="A25" s="18"/>
      <c r="B25" s="18"/>
      <c r="C25" s="29" t="s">
        <v>7</v>
      </c>
      <c r="D25" s="40"/>
      <c r="E25" s="40"/>
      <c r="F25" s="40"/>
      <c r="G25" s="40"/>
      <c r="H25" s="51">
        <f>ROUND(SUM(H11:H24),0)</f>
        <v>0</v>
      </c>
      <c r="I25" s="51">
        <f>ROUND(SUM(I11:I24),0)</f>
        <v>0</v>
      </c>
      <c r="J25" s="51">
        <f>ROUND(SUM(J11:J24),0)</f>
        <v>0</v>
      </c>
      <c r="K25" s="51">
        <f t="shared" si="3"/>
        <v>0</v>
      </c>
      <c r="L25" s="22"/>
      <c r="M25" s="10"/>
      <c r="N25" s="10"/>
      <c r="O25" s="11"/>
      <c r="P25" s="11"/>
      <c r="Q25" s="5"/>
    </row>
    <row r="26" spans="1:17" ht="12.75">
      <c r="A26" s="18"/>
      <c r="B26" s="18"/>
      <c r="C26" s="23"/>
      <c r="D26" s="35"/>
      <c r="E26" s="35"/>
      <c r="F26" s="35"/>
      <c r="G26" s="35" t="s">
        <v>26</v>
      </c>
      <c r="H26" s="20"/>
      <c r="I26" s="20"/>
      <c r="J26" s="20"/>
      <c r="K26" s="21"/>
      <c r="L26" s="22"/>
      <c r="M26" s="10"/>
      <c r="N26" s="10"/>
      <c r="O26" s="11"/>
      <c r="P26" s="11"/>
      <c r="Q26" s="5"/>
    </row>
    <row r="27" spans="1:16" ht="14.25" customHeight="1">
      <c r="A27" s="30" t="s">
        <v>1</v>
      </c>
      <c r="B27" s="30"/>
      <c r="C27" s="43" t="s">
        <v>14</v>
      </c>
      <c r="D27" s="35" t="s">
        <v>41</v>
      </c>
      <c r="E27" s="35" t="s">
        <v>42</v>
      </c>
      <c r="F27" s="35"/>
      <c r="G27" s="43"/>
      <c r="H27" s="43"/>
      <c r="I27" s="43"/>
      <c r="J27" s="43"/>
      <c r="K27" s="43"/>
      <c r="L27" s="43"/>
      <c r="M27" s="6"/>
      <c r="N27" s="6"/>
      <c r="O27" s="11"/>
      <c r="P27" s="11"/>
    </row>
    <row r="28" spans="1:16" ht="12.75">
      <c r="A28" s="18"/>
      <c r="B28" s="18">
        <v>1</v>
      </c>
      <c r="C28" s="23" t="s">
        <v>35</v>
      </c>
      <c r="D28" s="35"/>
      <c r="E28" s="35"/>
      <c r="F28" s="35"/>
      <c r="G28" s="35"/>
      <c r="H28" s="25"/>
      <c r="I28" s="25"/>
      <c r="J28" s="25"/>
      <c r="K28" s="34"/>
      <c r="L28" s="22"/>
      <c r="M28" s="10"/>
      <c r="N28" s="10"/>
      <c r="O28" s="14"/>
      <c r="P28" s="15"/>
    </row>
    <row r="29" spans="1:16" ht="12.75">
      <c r="A29" s="18"/>
      <c r="B29" s="18"/>
      <c r="C29" s="23" t="s">
        <v>75</v>
      </c>
      <c r="D29" s="46">
        <v>0.35</v>
      </c>
      <c r="E29" s="35">
        <v>0.35</v>
      </c>
      <c r="F29" s="35"/>
      <c r="G29" s="35"/>
      <c r="H29" s="20">
        <f>ROUND(SUM(H11*E29),0)</f>
        <v>0</v>
      </c>
      <c r="I29" s="20">
        <f aca="true" t="shared" si="4" ref="I29:J31">ROUND(SUM(0),0)</f>
        <v>0</v>
      </c>
      <c r="J29" s="20">
        <f t="shared" si="4"/>
        <v>0</v>
      </c>
      <c r="K29" s="20">
        <f>ROUND(SUM(H29:J29),0)</f>
        <v>0</v>
      </c>
      <c r="L29" s="22"/>
      <c r="M29" s="10"/>
      <c r="N29" s="10"/>
      <c r="O29" s="14"/>
      <c r="P29" s="15"/>
    </row>
    <row r="30" spans="1:16" ht="12.75">
      <c r="A30" s="18"/>
      <c r="B30" s="18"/>
      <c r="C30" s="23" t="s">
        <v>76</v>
      </c>
      <c r="D30" s="46">
        <v>0.17</v>
      </c>
      <c r="E30" s="35">
        <v>0.17</v>
      </c>
      <c r="F30" s="35"/>
      <c r="G30" s="35"/>
      <c r="H30" s="20">
        <f>ROUND(SUM(H12*E30),0)</f>
        <v>0</v>
      </c>
      <c r="I30" s="20">
        <f t="shared" si="4"/>
        <v>0</v>
      </c>
      <c r="J30" s="20">
        <f t="shared" si="4"/>
        <v>0</v>
      </c>
      <c r="K30" s="20">
        <f>ROUND(SUM(H30:J30),0)</f>
        <v>0</v>
      </c>
      <c r="L30" s="22"/>
      <c r="M30" s="10"/>
      <c r="N30" s="10"/>
      <c r="O30" s="14"/>
      <c r="P30" s="11"/>
    </row>
    <row r="31" spans="1:16" ht="12.75">
      <c r="A31" s="18"/>
      <c r="B31" s="18"/>
      <c r="C31" s="23" t="s">
        <v>77</v>
      </c>
      <c r="D31" s="46">
        <v>0.17</v>
      </c>
      <c r="E31" s="35">
        <v>0.17</v>
      </c>
      <c r="F31" s="35"/>
      <c r="G31" s="35"/>
      <c r="H31" s="20">
        <f>ROUND(SUM(H13*E31),0)</f>
        <v>0</v>
      </c>
      <c r="I31" s="20">
        <f t="shared" si="4"/>
        <v>0</v>
      </c>
      <c r="J31" s="20">
        <f t="shared" si="4"/>
        <v>0</v>
      </c>
      <c r="K31" s="20">
        <f>ROUND(SUM(H31:J31),0)</f>
        <v>0</v>
      </c>
      <c r="L31" s="22"/>
      <c r="M31" s="10"/>
      <c r="N31" s="10"/>
      <c r="O31" s="14"/>
      <c r="P31" s="11"/>
    </row>
    <row r="32" spans="1:17" ht="12.75">
      <c r="A32" s="18"/>
      <c r="B32" s="18">
        <v>2</v>
      </c>
      <c r="C32" s="18" t="s">
        <v>34</v>
      </c>
      <c r="D32" s="39"/>
      <c r="E32" s="39"/>
      <c r="F32" s="39"/>
      <c r="G32" s="39"/>
      <c r="H32" s="20" t="s">
        <v>26</v>
      </c>
      <c r="I32" s="20" t="s">
        <v>26</v>
      </c>
      <c r="J32" s="20" t="s">
        <v>26</v>
      </c>
      <c r="K32" s="20" t="s">
        <v>26</v>
      </c>
      <c r="L32" s="22"/>
      <c r="M32" s="16"/>
      <c r="N32" s="16"/>
      <c r="O32" s="14"/>
      <c r="P32" s="11"/>
      <c r="Q32" s="5"/>
    </row>
    <row r="33" spans="1:17" ht="12.75">
      <c r="A33" s="18"/>
      <c r="B33" s="18"/>
      <c r="C33" s="23" t="s">
        <v>75</v>
      </c>
      <c r="D33" s="46">
        <v>0.35</v>
      </c>
      <c r="E33" s="35">
        <v>0.35</v>
      </c>
      <c r="F33" s="35"/>
      <c r="G33" s="35"/>
      <c r="H33" s="20">
        <f>ROUND(SUM(H15*E33),0)</f>
        <v>0</v>
      </c>
      <c r="I33" s="20">
        <f aca="true" t="shared" si="5" ref="I33:J35">ROUND(SUM(0),0)</f>
        <v>0</v>
      </c>
      <c r="J33" s="20">
        <f t="shared" si="5"/>
        <v>0</v>
      </c>
      <c r="K33" s="20">
        <f>ROUND(SUM(H33:J33),0)</f>
        <v>0</v>
      </c>
      <c r="L33" s="22"/>
      <c r="M33" s="6"/>
      <c r="N33" s="6"/>
      <c r="O33" s="11"/>
      <c r="P33" s="11"/>
      <c r="Q33" s="5"/>
    </row>
    <row r="34" spans="1:17" ht="12.75">
      <c r="A34" s="18"/>
      <c r="B34" s="18"/>
      <c r="C34" s="23" t="s">
        <v>76</v>
      </c>
      <c r="D34" s="46">
        <v>0.17</v>
      </c>
      <c r="E34" s="35">
        <v>0.17</v>
      </c>
      <c r="F34" s="35"/>
      <c r="G34" s="35"/>
      <c r="H34" s="20">
        <f>ROUND(SUM(H16*E34),0)</f>
        <v>0</v>
      </c>
      <c r="I34" s="20">
        <f t="shared" si="5"/>
        <v>0</v>
      </c>
      <c r="J34" s="20">
        <f t="shared" si="5"/>
        <v>0</v>
      </c>
      <c r="K34" s="20">
        <f>ROUND(SUM(H34:J34),0)</f>
        <v>0</v>
      </c>
      <c r="L34" s="22"/>
      <c r="M34" s="6"/>
      <c r="N34" s="6"/>
      <c r="O34" s="11"/>
      <c r="P34" s="11"/>
      <c r="Q34" s="5"/>
    </row>
    <row r="35" spans="1:17" ht="12.75">
      <c r="A35" s="18"/>
      <c r="B35" s="18"/>
      <c r="C35" s="23" t="s">
        <v>77</v>
      </c>
      <c r="D35" s="46">
        <v>0.17</v>
      </c>
      <c r="E35" s="35">
        <v>0.17</v>
      </c>
      <c r="F35" s="35"/>
      <c r="G35" s="35"/>
      <c r="H35" s="20">
        <f>ROUND(SUM(H17*E35),0)</f>
        <v>0</v>
      </c>
      <c r="I35" s="20">
        <f t="shared" si="5"/>
        <v>0</v>
      </c>
      <c r="J35" s="20">
        <f t="shared" si="5"/>
        <v>0</v>
      </c>
      <c r="K35" s="20">
        <f>ROUND(SUM(H35:J35),0)</f>
        <v>0</v>
      </c>
      <c r="L35" s="22"/>
      <c r="M35" s="6"/>
      <c r="N35" s="6"/>
      <c r="O35" s="11"/>
      <c r="P35" s="11"/>
      <c r="Q35" s="5"/>
    </row>
    <row r="36" spans="1:17" ht="12.75">
      <c r="A36" s="18"/>
      <c r="B36" s="18">
        <v>3</v>
      </c>
      <c r="C36" s="23" t="s">
        <v>34</v>
      </c>
      <c r="D36" s="35"/>
      <c r="E36" s="35"/>
      <c r="F36" s="35"/>
      <c r="G36" s="35"/>
      <c r="H36" s="20" t="s">
        <v>26</v>
      </c>
      <c r="I36" s="20" t="s">
        <v>26</v>
      </c>
      <c r="J36" s="20" t="s">
        <v>26</v>
      </c>
      <c r="K36" s="20" t="s">
        <v>26</v>
      </c>
      <c r="L36" s="22"/>
      <c r="M36" s="6"/>
      <c r="N36" s="6"/>
      <c r="O36" s="11"/>
      <c r="P36" s="11"/>
      <c r="Q36" s="5"/>
    </row>
    <row r="37" spans="1:17" ht="12.75">
      <c r="A37" s="18"/>
      <c r="B37" s="18"/>
      <c r="C37" s="23" t="s">
        <v>75</v>
      </c>
      <c r="D37" s="46">
        <v>0.35</v>
      </c>
      <c r="E37" s="35">
        <v>0.35</v>
      </c>
      <c r="F37" s="35"/>
      <c r="G37" s="35"/>
      <c r="H37" s="20">
        <f aca="true" t="shared" si="6" ref="H37:H42">ROUND(SUM(H19*E37),0)</f>
        <v>0</v>
      </c>
      <c r="I37" s="20">
        <f aca="true" t="shared" si="7" ref="I37:J42">ROUND(SUM(0),0)</f>
        <v>0</v>
      </c>
      <c r="J37" s="20">
        <f t="shared" si="7"/>
        <v>0</v>
      </c>
      <c r="K37" s="20">
        <f aca="true" t="shared" si="8" ref="K37:K44">ROUND(SUM(H37:J37),0)</f>
        <v>0</v>
      </c>
      <c r="L37" s="22"/>
      <c r="M37" s="6"/>
      <c r="N37" s="6"/>
      <c r="O37" s="11"/>
      <c r="P37" s="11"/>
      <c r="Q37" s="5"/>
    </row>
    <row r="38" spans="1:17" ht="12.75">
      <c r="A38" s="18"/>
      <c r="B38" s="18"/>
      <c r="C38" s="23" t="s">
        <v>76</v>
      </c>
      <c r="D38" s="46">
        <v>0.17</v>
      </c>
      <c r="E38" s="35">
        <v>0.17</v>
      </c>
      <c r="F38" s="35"/>
      <c r="G38" s="35"/>
      <c r="H38" s="20">
        <f t="shared" si="6"/>
        <v>0</v>
      </c>
      <c r="I38" s="20">
        <f t="shared" si="7"/>
        <v>0</v>
      </c>
      <c r="J38" s="20">
        <f t="shared" si="7"/>
        <v>0</v>
      </c>
      <c r="K38" s="20">
        <f t="shared" si="8"/>
        <v>0</v>
      </c>
      <c r="L38" s="22"/>
      <c r="M38" s="6"/>
      <c r="N38" s="6"/>
      <c r="O38" s="11"/>
      <c r="P38" s="11"/>
      <c r="Q38" s="5"/>
    </row>
    <row r="39" spans="1:17" ht="12.75">
      <c r="A39" s="18"/>
      <c r="B39" s="18"/>
      <c r="C39" s="23" t="s">
        <v>77</v>
      </c>
      <c r="D39" s="46">
        <v>0.17</v>
      </c>
      <c r="E39" s="35">
        <v>0.17</v>
      </c>
      <c r="F39" s="35"/>
      <c r="G39" s="35"/>
      <c r="H39" s="20">
        <f t="shared" si="6"/>
        <v>0</v>
      </c>
      <c r="I39" s="20">
        <f t="shared" si="7"/>
        <v>0</v>
      </c>
      <c r="J39" s="20">
        <f t="shared" si="7"/>
        <v>0</v>
      </c>
      <c r="K39" s="20">
        <f t="shared" si="8"/>
        <v>0</v>
      </c>
      <c r="L39" s="22"/>
      <c r="M39" s="6"/>
      <c r="N39" s="6"/>
      <c r="O39" s="11"/>
      <c r="P39" s="11"/>
      <c r="Q39" s="5"/>
    </row>
    <row r="40" spans="1:17" ht="12.75">
      <c r="A40" s="18"/>
      <c r="B40" s="18">
        <v>4</v>
      </c>
      <c r="C40" s="23" t="s">
        <v>78</v>
      </c>
      <c r="D40" s="46">
        <v>0.45</v>
      </c>
      <c r="E40" s="35">
        <v>0.45</v>
      </c>
      <c r="F40" s="35"/>
      <c r="G40" s="35"/>
      <c r="H40" s="20">
        <f t="shared" si="6"/>
        <v>0</v>
      </c>
      <c r="I40" s="20">
        <f t="shared" si="7"/>
        <v>0</v>
      </c>
      <c r="J40" s="20">
        <f t="shared" si="7"/>
        <v>0</v>
      </c>
      <c r="K40" s="20">
        <f t="shared" si="8"/>
        <v>0</v>
      </c>
      <c r="L40" s="22"/>
      <c r="M40" s="6"/>
      <c r="N40" s="6"/>
      <c r="O40" s="11"/>
      <c r="P40" s="11"/>
      <c r="Q40" s="5"/>
    </row>
    <row r="41" spans="1:17" ht="12.75">
      <c r="A41" s="18"/>
      <c r="B41" s="18">
        <v>5</v>
      </c>
      <c r="C41" s="23" t="s">
        <v>79</v>
      </c>
      <c r="D41" s="46">
        <v>0.17</v>
      </c>
      <c r="E41" s="35">
        <v>0.17</v>
      </c>
      <c r="F41" s="35"/>
      <c r="G41" s="35"/>
      <c r="H41" s="20">
        <f t="shared" si="6"/>
        <v>0</v>
      </c>
      <c r="I41" s="20">
        <f t="shared" si="7"/>
        <v>0</v>
      </c>
      <c r="J41" s="20">
        <f t="shared" si="7"/>
        <v>0</v>
      </c>
      <c r="K41" s="20">
        <f t="shared" si="8"/>
        <v>0</v>
      </c>
      <c r="L41" s="22"/>
      <c r="M41" s="6"/>
      <c r="N41" s="6"/>
      <c r="O41" s="11"/>
      <c r="P41" s="11"/>
      <c r="Q41" s="5"/>
    </row>
    <row r="42" spans="1:17" ht="12.75">
      <c r="A42" s="18"/>
      <c r="B42" s="18">
        <v>6</v>
      </c>
      <c r="C42" s="23" t="s">
        <v>80</v>
      </c>
      <c r="D42" s="46">
        <v>0.17</v>
      </c>
      <c r="E42" s="35">
        <v>0.17</v>
      </c>
      <c r="F42" s="35"/>
      <c r="G42" s="35"/>
      <c r="H42" s="20">
        <f t="shared" si="6"/>
        <v>0</v>
      </c>
      <c r="I42" s="20">
        <f t="shared" si="7"/>
        <v>0</v>
      </c>
      <c r="J42" s="20">
        <f t="shared" si="7"/>
        <v>0</v>
      </c>
      <c r="K42" s="20">
        <f t="shared" si="8"/>
        <v>0</v>
      </c>
      <c r="L42" s="22"/>
      <c r="M42" s="6"/>
      <c r="N42" s="6"/>
      <c r="O42" s="11"/>
      <c r="P42" s="11"/>
      <c r="Q42" s="5"/>
    </row>
    <row r="43" spans="1:17" ht="12.75">
      <c r="A43" s="18"/>
      <c r="B43" s="18"/>
      <c r="C43" s="29" t="s">
        <v>2</v>
      </c>
      <c r="D43" s="40"/>
      <c r="E43" s="40"/>
      <c r="F43" s="40"/>
      <c r="G43" s="40"/>
      <c r="H43" s="51">
        <f>ROUND(SUM(H29:H42),0)</f>
        <v>0</v>
      </c>
      <c r="I43" s="51">
        <f>ROUND(SUM(I29:I42),0)</f>
        <v>0</v>
      </c>
      <c r="J43" s="51">
        <f>ROUND(SUM(J29:J42),0)</f>
        <v>0</v>
      </c>
      <c r="K43" s="51">
        <f t="shared" si="8"/>
        <v>0</v>
      </c>
      <c r="L43" s="22"/>
      <c r="M43" s="6"/>
      <c r="N43" s="6"/>
      <c r="O43" s="11"/>
      <c r="P43" s="11"/>
      <c r="Q43" s="5"/>
    </row>
    <row r="44" spans="1:17" ht="14.25" customHeight="1">
      <c r="A44" s="18"/>
      <c r="B44" s="18"/>
      <c r="C44" s="29" t="s">
        <v>12</v>
      </c>
      <c r="D44" s="40"/>
      <c r="E44" s="40"/>
      <c r="F44" s="40"/>
      <c r="G44" s="40"/>
      <c r="H44" s="51">
        <f>ROUND(SUM(H25,H43),0)</f>
        <v>0</v>
      </c>
      <c r="I44" s="51">
        <f>ROUND(SUM(I25,I43),0)</f>
        <v>0</v>
      </c>
      <c r="J44" s="51">
        <f>ROUND(SUM(J25,J43),0)</f>
        <v>0</v>
      </c>
      <c r="K44" s="51">
        <f t="shared" si="8"/>
        <v>0</v>
      </c>
      <c r="L44" s="22"/>
      <c r="M44" s="6"/>
      <c r="N44" s="6"/>
      <c r="O44" s="11"/>
      <c r="P44" s="11"/>
      <c r="Q44" s="5"/>
    </row>
    <row r="45" spans="1:17" ht="12.75">
      <c r="A45" s="18"/>
      <c r="B45" s="18"/>
      <c r="C45" s="23"/>
      <c r="D45" s="35"/>
      <c r="E45" s="35"/>
      <c r="F45" s="35"/>
      <c r="G45" s="35"/>
      <c r="H45" s="20"/>
      <c r="I45" s="20"/>
      <c r="J45" s="20"/>
      <c r="K45" s="21"/>
      <c r="L45" s="22"/>
      <c r="M45" s="6"/>
      <c r="N45" s="6"/>
      <c r="O45" s="11"/>
      <c r="P45" s="11"/>
      <c r="Q45" s="5"/>
    </row>
    <row r="46" spans="1:17" ht="27" customHeight="1">
      <c r="A46" s="30" t="s">
        <v>37</v>
      </c>
      <c r="B46" s="18"/>
      <c r="C46" s="43" t="s">
        <v>38</v>
      </c>
      <c r="D46" s="47" t="s">
        <v>56</v>
      </c>
      <c r="E46" s="47" t="s">
        <v>57</v>
      </c>
      <c r="F46" s="47"/>
      <c r="G46" s="35"/>
      <c r="H46" s="20"/>
      <c r="I46" s="20"/>
      <c r="J46" s="20"/>
      <c r="K46" s="21"/>
      <c r="L46" s="22"/>
      <c r="M46" s="6"/>
      <c r="N46" s="6"/>
      <c r="O46" s="11"/>
      <c r="P46" s="11"/>
      <c r="Q46" s="5"/>
    </row>
    <row r="47" spans="1:17" ht="12.75">
      <c r="A47" s="18"/>
      <c r="B47" s="18">
        <v>1</v>
      </c>
      <c r="C47" s="23" t="s">
        <v>81</v>
      </c>
      <c r="D47" s="50">
        <v>0</v>
      </c>
      <c r="E47" s="35">
        <v>0</v>
      </c>
      <c r="F47" s="35"/>
      <c r="G47" s="35"/>
      <c r="H47" s="20">
        <f>ROUND(SUM(D47*E47),0)</f>
        <v>0</v>
      </c>
      <c r="I47" s="20">
        <f aca="true" t="shared" si="9" ref="I47:J50">ROUND(SUM(0),0)</f>
        <v>0</v>
      </c>
      <c r="J47" s="20">
        <f t="shared" si="9"/>
        <v>0</v>
      </c>
      <c r="K47" s="20">
        <f>ROUND(SUM(H47:J47),0)</f>
        <v>0</v>
      </c>
      <c r="L47" s="22"/>
      <c r="M47" s="6"/>
      <c r="N47" s="6"/>
      <c r="O47" s="11"/>
      <c r="P47" s="11"/>
      <c r="Q47" s="5"/>
    </row>
    <row r="48" spans="1:17" ht="12.75">
      <c r="A48" s="18"/>
      <c r="B48" s="18">
        <v>2</v>
      </c>
      <c r="C48" s="23" t="s">
        <v>82</v>
      </c>
      <c r="D48" s="50">
        <v>0</v>
      </c>
      <c r="E48" s="35">
        <v>0</v>
      </c>
      <c r="F48" s="35"/>
      <c r="G48" s="35"/>
      <c r="H48" s="20">
        <f>ROUND(SUM(D48*E48),0)</f>
        <v>0</v>
      </c>
      <c r="I48" s="20">
        <f t="shared" si="9"/>
        <v>0</v>
      </c>
      <c r="J48" s="20">
        <f t="shared" si="9"/>
        <v>0</v>
      </c>
      <c r="K48" s="20">
        <f>ROUND(SUM(H48:J48),0)</f>
        <v>0</v>
      </c>
      <c r="L48" s="22"/>
      <c r="M48" s="6"/>
      <c r="N48" s="6"/>
      <c r="O48" s="11"/>
      <c r="P48" s="11"/>
      <c r="Q48" s="5"/>
    </row>
    <row r="49" spans="1:17" ht="12.75">
      <c r="A49" s="18"/>
      <c r="B49" s="18">
        <v>3</v>
      </c>
      <c r="C49" s="23" t="s">
        <v>83</v>
      </c>
      <c r="D49" s="50">
        <v>0</v>
      </c>
      <c r="E49" s="35">
        <v>0</v>
      </c>
      <c r="F49" s="35"/>
      <c r="G49" s="35"/>
      <c r="H49" s="20">
        <f>ROUND(SUM(D49*E49),0)</f>
        <v>0</v>
      </c>
      <c r="I49" s="20">
        <f t="shared" si="9"/>
        <v>0</v>
      </c>
      <c r="J49" s="20">
        <f t="shared" si="9"/>
        <v>0</v>
      </c>
      <c r="K49" s="20">
        <f>ROUND(SUM(H49:J49),0)</f>
        <v>0</v>
      </c>
      <c r="L49" s="22"/>
      <c r="M49" s="6"/>
      <c r="N49" s="6"/>
      <c r="O49" s="11"/>
      <c r="P49" s="11"/>
      <c r="Q49" s="5"/>
    </row>
    <row r="50" spans="1:17" ht="12.75">
      <c r="A50" s="18"/>
      <c r="B50" s="18">
        <v>4</v>
      </c>
      <c r="C50" s="19" t="s">
        <v>84</v>
      </c>
      <c r="D50" s="50">
        <v>0</v>
      </c>
      <c r="E50" s="35">
        <v>0</v>
      </c>
      <c r="F50" s="35"/>
      <c r="G50" s="35"/>
      <c r="H50" s="20">
        <f>ROUND(SUM(D50*E50),0)</f>
        <v>0</v>
      </c>
      <c r="I50" s="20">
        <f t="shared" si="9"/>
        <v>0</v>
      </c>
      <c r="J50" s="20">
        <f t="shared" si="9"/>
        <v>0</v>
      </c>
      <c r="K50" s="20">
        <f>ROUND(SUM(H50:J50),0)</f>
        <v>0</v>
      </c>
      <c r="L50" s="22"/>
      <c r="M50" s="6"/>
      <c r="N50" s="6"/>
      <c r="O50" s="11"/>
      <c r="P50" s="11"/>
      <c r="Q50" s="5"/>
    </row>
    <row r="51" spans="1:17" ht="12.75">
      <c r="A51" s="18"/>
      <c r="B51" s="18"/>
      <c r="C51" s="29" t="s">
        <v>43</v>
      </c>
      <c r="D51" s="35"/>
      <c r="E51" s="35"/>
      <c r="F51" s="35"/>
      <c r="G51" s="35"/>
      <c r="H51" s="51">
        <f>ROUND(SUM(H47:H50),0)</f>
        <v>0</v>
      </c>
      <c r="I51" s="51">
        <f>ROUND(SUM(I47:I50),0)</f>
        <v>0</v>
      </c>
      <c r="J51" s="51">
        <f>ROUND(SUM(J47:J50),0)</f>
        <v>0</v>
      </c>
      <c r="K51" s="51">
        <f>ROUND(SUM(H51:J51),0)</f>
        <v>0</v>
      </c>
      <c r="L51" s="22"/>
      <c r="M51" s="6"/>
      <c r="N51" s="6"/>
      <c r="O51" s="11"/>
      <c r="P51" s="11"/>
      <c r="Q51" s="5"/>
    </row>
    <row r="52" spans="1:17" ht="12.75">
      <c r="A52" s="18"/>
      <c r="B52" s="18"/>
      <c r="C52" s="23"/>
      <c r="D52" s="35"/>
      <c r="E52" s="35"/>
      <c r="F52" s="35"/>
      <c r="G52" s="35"/>
      <c r="H52" s="20"/>
      <c r="I52" s="20"/>
      <c r="J52" s="20"/>
      <c r="K52" s="21"/>
      <c r="L52" s="22"/>
      <c r="M52" s="6"/>
      <c r="N52" s="6"/>
      <c r="O52" s="11"/>
      <c r="P52" s="11"/>
      <c r="Q52" s="5"/>
    </row>
    <row r="53" spans="1:17" ht="14.25">
      <c r="A53" s="30" t="s">
        <v>15</v>
      </c>
      <c r="B53" s="30"/>
      <c r="C53" s="31" t="s">
        <v>21</v>
      </c>
      <c r="D53" s="31"/>
      <c r="E53" s="31"/>
      <c r="F53" s="31"/>
      <c r="G53" s="31"/>
      <c r="H53" s="31"/>
      <c r="I53" s="31"/>
      <c r="J53" s="31"/>
      <c r="K53" s="31"/>
      <c r="L53" s="31"/>
      <c r="M53" s="6"/>
      <c r="N53" s="6"/>
      <c r="O53" s="11"/>
      <c r="P53" s="11"/>
      <c r="Q53" s="5"/>
    </row>
    <row r="54" spans="1:17" ht="12.75">
      <c r="A54" s="18"/>
      <c r="B54" s="18">
        <v>1</v>
      </c>
      <c r="C54" s="19" t="s">
        <v>85</v>
      </c>
      <c r="D54" s="35"/>
      <c r="E54" s="35"/>
      <c r="F54" s="35"/>
      <c r="G54" s="35"/>
      <c r="H54" s="20">
        <f aca="true" t="shared" si="10" ref="H54:J55">ROUND(SUM(0),0)</f>
        <v>0</v>
      </c>
      <c r="I54" s="20">
        <f t="shared" si="10"/>
        <v>0</v>
      </c>
      <c r="J54" s="20">
        <f t="shared" si="10"/>
        <v>0</v>
      </c>
      <c r="K54" s="20">
        <f>ROUND(SUM(H54:J54),0)</f>
        <v>0</v>
      </c>
      <c r="L54" s="22"/>
      <c r="M54" s="6"/>
      <c r="N54" s="6"/>
      <c r="O54" s="11"/>
      <c r="P54" s="11"/>
      <c r="Q54" s="5"/>
    </row>
    <row r="55" spans="1:17" ht="12.75">
      <c r="A55" s="18"/>
      <c r="B55" s="18">
        <v>2</v>
      </c>
      <c r="C55" s="19" t="s">
        <v>86</v>
      </c>
      <c r="D55" s="35"/>
      <c r="E55" s="35"/>
      <c r="F55" s="35"/>
      <c r="G55" s="35"/>
      <c r="H55" s="20">
        <f t="shared" si="10"/>
        <v>0</v>
      </c>
      <c r="I55" s="20">
        <f t="shared" si="10"/>
        <v>0</v>
      </c>
      <c r="J55" s="20">
        <f t="shared" si="10"/>
        <v>0</v>
      </c>
      <c r="K55" s="20">
        <f>ROUND(SUM(H55:J55),0)</f>
        <v>0</v>
      </c>
      <c r="L55" s="22"/>
      <c r="M55" s="6"/>
      <c r="N55" s="6"/>
      <c r="O55" s="11"/>
      <c r="P55" s="11"/>
      <c r="Q55" s="5"/>
    </row>
    <row r="56" spans="1:17" ht="12.75">
      <c r="A56" s="18"/>
      <c r="B56" s="18"/>
      <c r="C56" s="33" t="s">
        <v>22</v>
      </c>
      <c r="D56" s="40"/>
      <c r="E56" s="40"/>
      <c r="F56" s="40"/>
      <c r="G56" s="40"/>
      <c r="H56" s="51">
        <f>ROUND(SUM(H54:H55),0)</f>
        <v>0</v>
      </c>
      <c r="I56" s="51">
        <f>ROUND(SUM(I54:I55),0)</f>
        <v>0</v>
      </c>
      <c r="J56" s="51">
        <f>ROUND(SUM(J54:J55),0)</f>
        <v>0</v>
      </c>
      <c r="K56" s="51">
        <f>ROUND(SUM(H56:J56),0)</f>
        <v>0</v>
      </c>
      <c r="L56" s="22"/>
      <c r="M56" s="6"/>
      <c r="N56" s="6"/>
      <c r="O56" s="11"/>
      <c r="P56" s="11"/>
      <c r="Q56" s="5"/>
    </row>
    <row r="57" spans="1:17" ht="12.75">
      <c r="A57" s="18"/>
      <c r="B57" s="18"/>
      <c r="C57" s="33"/>
      <c r="D57" s="40"/>
      <c r="E57" s="40"/>
      <c r="F57" s="40"/>
      <c r="G57" s="40"/>
      <c r="H57" s="20"/>
      <c r="I57" s="20"/>
      <c r="J57" s="20"/>
      <c r="K57" s="20" t="s">
        <v>26</v>
      </c>
      <c r="L57" s="22"/>
      <c r="M57" s="6"/>
      <c r="N57" s="6"/>
      <c r="O57" s="11"/>
      <c r="P57" s="11"/>
      <c r="Q57" s="5"/>
    </row>
    <row r="58" spans="1:17" ht="17.25" customHeight="1">
      <c r="A58" s="30" t="s">
        <v>3</v>
      </c>
      <c r="B58" s="30"/>
      <c r="C58" s="43" t="s">
        <v>17</v>
      </c>
      <c r="D58" s="52" t="s">
        <v>46</v>
      </c>
      <c r="E58" s="47" t="s">
        <v>47</v>
      </c>
      <c r="F58" s="47"/>
      <c r="G58" s="43"/>
      <c r="H58" s="43"/>
      <c r="I58" s="43"/>
      <c r="J58" s="43"/>
      <c r="K58" s="20"/>
      <c r="L58" s="22"/>
      <c r="M58" s="6"/>
      <c r="N58" s="6"/>
      <c r="O58" s="11"/>
      <c r="P58" s="11"/>
      <c r="Q58" s="5"/>
    </row>
    <row r="59" spans="1:17" ht="12.75">
      <c r="A59" s="18"/>
      <c r="B59" s="18">
        <v>1</v>
      </c>
      <c r="C59" s="19" t="s">
        <v>87</v>
      </c>
      <c r="D59" s="50">
        <v>0</v>
      </c>
      <c r="E59" s="35">
        <v>0</v>
      </c>
      <c r="F59" s="35"/>
      <c r="G59" s="35"/>
      <c r="H59" s="20">
        <f>ROUND(SUM(D59*E59),0)</f>
        <v>0</v>
      </c>
      <c r="I59" s="20">
        <f aca="true" t="shared" si="11" ref="I59:J61">ROUND(SUM(0),0)</f>
        <v>0</v>
      </c>
      <c r="J59" s="20">
        <f t="shared" si="11"/>
        <v>0</v>
      </c>
      <c r="K59" s="20">
        <f>ROUND(SUM(H59:J59),0)</f>
        <v>0</v>
      </c>
      <c r="L59" s="22"/>
      <c r="M59" s="6"/>
      <c r="N59" s="6"/>
      <c r="O59" s="11"/>
      <c r="P59" s="11"/>
      <c r="Q59" s="5"/>
    </row>
    <row r="60" spans="1:17" ht="12.75">
      <c r="A60" s="18"/>
      <c r="B60" s="18">
        <v>2</v>
      </c>
      <c r="C60" s="19" t="s">
        <v>88</v>
      </c>
      <c r="D60" s="50">
        <v>0</v>
      </c>
      <c r="E60" s="35">
        <v>0</v>
      </c>
      <c r="F60" s="35"/>
      <c r="G60" s="35"/>
      <c r="H60" s="20">
        <f>ROUND(SUM(D60*E60),0)</f>
        <v>0</v>
      </c>
      <c r="I60" s="20">
        <f t="shared" si="11"/>
        <v>0</v>
      </c>
      <c r="J60" s="20">
        <f t="shared" si="11"/>
        <v>0</v>
      </c>
      <c r="K60" s="20">
        <f>ROUND(SUM(H60:J60),0)</f>
        <v>0</v>
      </c>
      <c r="L60" s="22"/>
      <c r="M60" s="6"/>
      <c r="N60" s="6"/>
      <c r="O60" s="11"/>
      <c r="P60" s="11"/>
      <c r="Q60" s="5"/>
    </row>
    <row r="61" spans="1:17" ht="12.75">
      <c r="A61" s="18"/>
      <c r="B61" s="18">
        <v>3</v>
      </c>
      <c r="C61" s="19" t="s">
        <v>89</v>
      </c>
      <c r="D61" s="50">
        <v>0</v>
      </c>
      <c r="E61" s="35">
        <v>0</v>
      </c>
      <c r="F61" s="35"/>
      <c r="G61" s="35"/>
      <c r="H61" s="20">
        <f>ROUND(SUM(D61*E61),0)</f>
        <v>0</v>
      </c>
      <c r="I61" s="20">
        <f t="shared" si="11"/>
        <v>0</v>
      </c>
      <c r="J61" s="20">
        <f t="shared" si="11"/>
        <v>0</v>
      </c>
      <c r="K61" s="20">
        <f>ROUND(SUM(H61:J61),0)</f>
        <v>0</v>
      </c>
      <c r="L61" s="22"/>
      <c r="M61" s="6"/>
      <c r="N61" s="6"/>
      <c r="O61" s="11"/>
      <c r="P61" s="11"/>
      <c r="Q61" s="5"/>
    </row>
    <row r="62" spans="1:17" ht="12.75">
      <c r="A62" s="18"/>
      <c r="B62" s="18"/>
      <c r="C62" s="33" t="s">
        <v>18</v>
      </c>
      <c r="D62" s="45"/>
      <c r="E62" s="40"/>
      <c r="F62" s="40"/>
      <c r="G62" s="40"/>
      <c r="H62" s="51">
        <f>ROUND(SUM(H59:H61),0)</f>
        <v>0</v>
      </c>
      <c r="I62" s="51">
        <f>ROUND(SUM(I59:I61),0)</f>
        <v>0</v>
      </c>
      <c r="J62" s="51">
        <f>ROUND(SUM(J59:J61),0)</f>
        <v>0</v>
      </c>
      <c r="K62" s="51">
        <f>ROUND(SUM(H62:J62),0)</f>
        <v>0</v>
      </c>
      <c r="L62" s="22"/>
      <c r="M62" s="6"/>
      <c r="N62" s="6"/>
      <c r="O62" s="11"/>
      <c r="P62" s="11"/>
      <c r="Q62" s="5"/>
    </row>
    <row r="63" spans="1:17" ht="12.75">
      <c r="A63" s="18"/>
      <c r="B63" s="18"/>
      <c r="C63" s="19"/>
      <c r="D63" s="35"/>
      <c r="E63" s="35"/>
      <c r="F63" s="35"/>
      <c r="G63" s="35"/>
      <c r="H63" s="20"/>
      <c r="I63" s="20"/>
      <c r="J63" s="20"/>
      <c r="K63" s="21"/>
      <c r="L63" s="22"/>
      <c r="M63" s="6"/>
      <c r="N63" s="6"/>
      <c r="O63" s="11"/>
      <c r="P63" s="11"/>
      <c r="Q63" s="5"/>
    </row>
    <row r="64" spans="1:17" ht="13.5" customHeight="1">
      <c r="A64" s="30" t="s">
        <v>9</v>
      </c>
      <c r="B64" s="28"/>
      <c r="C64" s="43" t="s">
        <v>33</v>
      </c>
      <c r="D64" s="35" t="s">
        <v>44</v>
      </c>
      <c r="E64" s="35" t="s">
        <v>45</v>
      </c>
      <c r="F64" s="35"/>
      <c r="G64" s="43"/>
      <c r="H64" s="43"/>
      <c r="I64" s="43"/>
      <c r="J64" s="43"/>
      <c r="K64" s="43"/>
      <c r="L64" s="43"/>
      <c r="M64" s="6"/>
      <c r="N64" s="6"/>
      <c r="O64" s="11"/>
      <c r="P64" s="11"/>
      <c r="Q64" s="5"/>
    </row>
    <row r="65" spans="1:17" ht="12.75">
      <c r="A65" s="18"/>
      <c r="B65" s="18">
        <v>1</v>
      </c>
      <c r="C65" s="19" t="s">
        <v>91</v>
      </c>
      <c r="D65" s="50">
        <v>0</v>
      </c>
      <c r="E65" s="35">
        <v>0</v>
      </c>
      <c r="F65" s="35"/>
      <c r="G65" s="35"/>
      <c r="H65" s="20">
        <f>ROUND(SUM(D65*E65),0)</f>
        <v>0</v>
      </c>
      <c r="I65" s="20">
        <f aca="true" t="shared" si="12" ref="I65:J67">ROUND(SUM(0),0)</f>
        <v>0</v>
      </c>
      <c r="J65" s="20">
        <f t="shared" si="12"/>
        <v>0</v>
      </c>
      <c r="K65" s="20">
        <f>ROUND(SUM(H65:J65),0)</f>
        <v>0</v>
      </c>
      <c r="L65" s="22"/>
      <c r="M65" s="6"/>
      <c r="N65" s="6"/>
      <c r="O65" s="11"/>
      <c r="P65" s="11"/>
      <c r="Q65" s="5"/>
    </row>
    <row r="66" spans="1:17" ht="12.75">
      <c r="A66" s="18"/>
      <c r="B66" s="18">
        <v>2</v>
      </c>
      <c r="C66" s="19" t="s">
        <v>90</v>
      </c>
      <c r="D66" s="50">
        <v>0</v>
      </c>
      <c r="E66" s="35">
        <v>0</v>
      </c>
      <c r="F66" s="35"/>
      <c r="G66" s="35"/>
      <c r="H66" s="20">
        <f>ROUND(SUM(D66*E66),0)</f>
        <v>0</v>
      </c>
      <c r="I66" s="20">
        <f t="shared" si="12"/>
        <v>0</v>
      </c>
      <c r="J66" s="20">
        <f t="shared" si="12"/>
        <v>0</v>
      </c>
      <c r="K66" s="20">
        <f>ROUND(SUM(H66:J66),0)</f>
        <v>0</v>
      </c>
      <c r="L66" s="22"/>
      <c r="M66" s="6"/>
      <c r="N66" s="6"/>
      <c r="O66" s="11"/>
      <c r="P66" s="11"/>
      <c r="Q66" s="5"/>
    </row>
    <row r="67" spans="1:17" ht="12.75">
      <c r="A67" s="18"/>
      <c r="B67" s="18">
        <v>3</v>
      </c>
      <c r="C67" s="19" t="s">
        <v>92</v>
      </c>
      <c r="D67" s="50">
        <v>0</v>
      </c>
      <c r="E67" s="35">
        <v>0</v>
      </c>
      <c r="F67" s="35"/>
      <c r="G67" s="35"/>
      <c r="H67" s="20">
        <f>ROUND(SUM(D67*E67),0)</f>
        <v>0</v>
      </c>
      <c r="I67" s="20">
        <f t="shared" si="12"/>
        <v>0</v>
      </c>
      <c r="J67" s="20">
        <f t="shared" si="12"/>
        <v>0</v>
      </c>
      <c r="K67" s="20">
        <f>ROUND(SUM(H67:J67),0)</f>
        <v>0</v>
      </c>
      <c r="L67" s="22"/>
      <c r="M67" s="6"/>
      <c r="N67" s="6"/>
      <c r="O67" s="11"/>
      <c r="P67" s="11"/>
      <c r="Q67" s="5"/>
    </row>
    <row r="68" spans="1:17" ht="12.75">
      <c r="A68" s="18"/>
      <c r="B68" s="18"/>
      <c r="C68" s="33" t="s">
        <v>8</v>
      </c>
      <c r="D68" s="44"/>
      <c r="E68" s="35"/>
      <c r="F68" s="35"/>
      <c r="G68" s="35"/>
      <c r="H68" s="51">
        <f>ROUND(SUM(H65:H67),0)</f>
        <v>0</v>
      </c>
      <c r="I68" s="51">
        <f>ROUND(SUM(I65:I67),0)</f>
        <v>0</v>
      </c>
      <c r="J68" s="51">
        <f>ROUND(SUM(J65:J67),0)</f>
        <v>0</v>
      </c>
      <c r="K68" s="51">
        <f>ROUND(SUM(H68:J68),0)</f>
        <v>0</v>
      </c>
      <c r="L68" s="22"/>
      <c r="M68" s="6"/>
      <c r="N68" s="6"/>
      <c r="O68" s="11"/>
      <c r="P68" s="11"/>
      <c r="Q68" s="5"/>
    </row>
    <row r="69" spans="1:17" ht="12.75">
      <c r="A69" s="18"/>
      <c r="B69" s="18"/>
      <c r="C69" s="19"/>
      <c r="D69" s="35"/>
      <c r="E69" s="35"/>
      <c r="F69" s="35"/>
      <c r="G69" s="35"/>
      <c r="H69" s="20"/>
      <c r="I69" s="20"/>
      <c r="J69" s="20"/>
      <c r="K69" s="21"/>
      <c r="L69" s="22"/>
      <c r="M69" s="6"/>
      <c r="N69" s="6"/>
      <c r="O69" s="11"/>
      <c r="P69" s="11"/>
      <c r="Q69" s="5"/>
    </row>
    <row r="70" spans="1:17" ht="15">
      <c r="A70" s="30" t="s">
        <v>10</v>
      </c>
      <c r="B70" s="28"/>
      <c r="C70" s="43" t="s">
        <v>68</v>
      </c>
      <c r="D70" s="42" t="s">
        <v>32</v>
      </c>
      <c r="E70" s="42" t="s">
        <v>31</v>
      </c>
      <c r="F70" s="42"/>
      <c r="G70" s="43"/>
      <c r="H70" s="43"/>
      <c r="I70" s="43"/>
      <c r="J70" s="43"/>
      <c r="K70" s="43"/>
      <c r="L70" s="43"/>
      <c r="M70" s="6"/>
      <c r="N70" s="6"/>
      <c r="O70" s="11"/>
      <c r="P70" s="11"/>
      <c r="Q70" s="5"/>
    </row>
    <row r="71" spans="1:17" ht="14.25" customHeight="1">
      <c r="A71" s="18"/>
      <c r="B71" s="18">
        <v>1</v>
      </c>
      <c r="C71" s="19" t="s">
        <v>93</v>
      </c>
      <c r="D71" s="50">
        <v>0</v>
      </c>
      <c r="E71" s="35">
        <v>0</v>
      </c>
      <c r="F71" s="35"/>
      <c r="G71" s="35"/>
      <c r="H71" s="20">
        <f>ROUND(SUM(D71*E71),0)</f>
        <v>0</v>
      </c>
      <c r="I71" s="20">
        <f>ROUND(SUM(0),0)</f>
        <v>0</v>
      </c>
      <c r="J71" s="20">
        <f>ROUND(SUM(0),0)</f>
        <v>0</v>
      </c>
      <c r="K71" s="20">
        <f>ROUND(SUM(H71:J71),0)</f>
        <v>0</v>
      </c>
      <c r="L71" s="22"/>
      <c r="M71" s="6"/>
      <c r="N71" s="6"/>
      <c r="O71" s="11"/>
      <c r="P71" s="11"/>
      <c r="Q71" s="5"/>
    </row>
    <row r="72" spans="1:17" ht="14.25" customHeight="1">
      <c r="A72" s="18"/>
      <c r="B72" s="18">
        <v>2</v>
      </c>
      <c r="C72" s="19" t="s">
        <v>94</v>
      </c>
      <c r="D72" s="50">
        <v>0</v>
      </c>
      <c r="E72" s="35">
        <v>0</v>
      </c>
      <c r="F72" s="35"/>
      <c r="G72" s="35"/>
      <c r="H72" s="20">
        <f>ROUND(SUM(D72*E72),0)</f>
        <v>0</v>
      </c>
      <c r="I72" s="20">
        <f>ROUND(SUM(0),0)</f>
        <v>0</v>
      </c>
      <c r="J72" s="20">
        <f>ROUND(SUM(0),0)</f>
        <v>0</v>
      </c>
      <c r="K72" s="20">
        <f>ROUND(SUM(H72:J72),0)</f>
        <v>0</v>
      </c>
      <c r="L72" s="22"/>
      <c r="M72" s="6"/>
      <c r="N72" s="6"/>
      <c r="O72" s="11"/>
      <c r="P72" s="11"/>
      <c r="Q72" s="5"/>
    </row>
    <row r="73" spans="1:17" ht="12.75">
      <c r="A73" s="18"/>
      <c r="B73" s="18"/>
      <c r="C73" s="33" t="s">
        <v>20</v>
      </c>
      <c r="D73" s="40"/>
      <c r="E73" s="40"/>
      <c r="F73" s="40"/>
      <c r="G73" s="40"/>
      <c r="H73" s="53">
        <f>ROUND(SUM(H71:H72),0)</f>
        <v>0</v>
      </c>
      <c r="I73" s="51">
        <f>ROUND(SUM(I71:I72),0)</f>
        <v>0</v>
      </c>
      <c r="J73" s="51">
        <f>ROUND(SUM(J71:J72),0)</f>
        <v>0</v>
      </c>
      <c r="K73" s="51">
        <f>ROUND(SUM(H73:J73),0)</f>
        <v>0</v>
      </c>
      <c r="L73" s="22"/>
      <c r="M73" s="6"/>
      <c r="N73" s="6"/>
      <c r="O73" s="11"/>
      <c r="P73" s="11"/>
      <c r="Q73" s="5"/>
    </row>
    <row r="74" spans="1:17" ht="12.75">
      <c r="A74" s="18"/>
      <c r="B74" s="18"/>
      <c r="C74" s="19"/>
      <c r="D74" s="35"/>
      <c r="E74" s="35"/>
      <c r="F74" s="35"/>
      <c r="G74" s="35"/>
      <c r="H74" s="20"/>
      <c r="I74" s="20"/>
      <c r="J74" s="20"/>
      <c r="K74" s="21"/>
      <c r="L74" s="22"/>
      <c r="M74" s="6"/>
      <c r="N74" s="6"/>
      <c r="O74" s="11"/>
      <c r="P74" s="11"/>
      <c r="Q74" s="5"/>
    </row>
    <row r="75" spans="1:17" ht="14.25">
      <c r="A75" s="30" t="s">
        <v>11</v>
      </c>
      <c r="B75" s="30"/>
      <c r="C75" s="31" t="s">
        <v>23</v>
      </c>
      <c r="D75" s="31"/>
      <c r="E75" s="31"/>
      <c r="F75" s="31"/>
      <c r="G75" s="31"/>
      <c r="H75" s="31"/>
      <c r="I75" s="31"/>
      <c r="J75" s="31"/>
      <c r="K75" s="31"/>
      <c r="L75" s="31"/>
      <c r="M75" s="6"/>
      <c r="N75" s="6"/>
      <c r="O75" s="11"/>
      <c r="P75" s="11"/>
      <c r="Q75" s="5"/>
    </row>
    <row r="76" spans="1:17" ht="12.75">
      <c r="A76" s="18"/>
      <c r="B76" s="18">
        <v>1</v>
      </c>
      <c r="C76" s="19" t="s">
        <v>95</v>
      </c>
      <c r="D76" s="35"/>
      <c r="E76" s="35"/>
      <c r="F76" s="35"/>
      <c r="G76" s="35"/>
      <c r="H76" s="26">
        <v>0</v>
      </c>
      <c r="I76" s="26">
        <f aca="true" t="shared" si="13" ref="H76:J79">ROUND(SUM(0),0)</f>
        <v>0</v>
      </c>
      <c r="J76" s="26">
        <f t="shared" si="13"/>
        <v>0</v>
      </c>
      <c r="K76" s="20">
        <f>ROUND(SUM(H76:J76),0)</f>
        <v>0</v>
      </c>
      <c r="L76" s="22"/>
      <c r="M76" s="6"/>
      <c r="N76" s="6"/>
      <c r="O76" s="11"/>
      <c r="P76" s="11"/>
      <c r="Q76" s="5"/>
    </row>
    <row r="77" spans="1:17" ht="12.75">
      <c r="A77" s="18"/>
      <c r="B77" s="18">
        <v>2</v>
      </c>
      <c r="C77" s="19" t="s">
        <v>96</v>
      </c>
      <c r="D77" s="35"/>
      <c r="E77" s="35"/>
      <c r="F77" s="35"/>
      <c r="G77" s="35"/>
      <c r="H77" s="26">
        <f t="shared" si="13"/>
        <v>0</v>
      </c>
      <c r="I77" s="20">
        <f t="shared" si="13"/>
        <v>0</v>
      </c>
      <c r="J77" s="20">
        <f t="shared" si="13"/>
        <v>0</v>
      </c>
      <c r="K77" s="20">
        <f>ROUND(SUM(H77:J77),0)</f>
        <v>0</v>
      </c>
      <c r="L77" s="22"/>
      <c r="M77" s="6"/>
      <c r="N77" s="6"/>
      <c r="O77" s="11"/>
      <c r="P77" s="11"/>
      <c r="Q77" s="5"/>
    </row>
    <row r="78" spans="1:17" ht="12.75">
      <c r="A78" s="18"/>
      <c r="B78" s="18">
        <v>3</v>
      </c>
      <c r="C78" s="19" t="s">
        <v>97</v>
      </c>
      <c r="D78" s="35"/>
      <c r="E78" s="35"/>
      <c r="F78" s="35"/>
      <c r="G78" s="35"/>
      <c r="H78" s="26">
        <f t="shared" si="13"/>
        <v>0</v>
      </c>
      <c r="I78" s="20">
        <f t="shared" si="13"/>
        <v>0</v>
      </c>
      <c r="J78" s="20">
        <f t="shared" si="13"/>
        <v>0</v>
      </c>
      <c r="K78" s="20">
        <f>ROUND(SUM(H78:J78),0)</f>
        <v>0</v>
      </c>
      <c r="L78" s="22"/>
      <c r="M78" s="6"/>
      <c r="N78" s="6"/>
      <c r="O78" s="11"/>
      <c r="P78" s="11"/>
      <c r="Q78" s="5"/>
    </row>
    <row r="79" spans="1:17" ht="12.75">
      <c r="A79" s="18"/>
      <c r="B79" s="18">
        <v>4</v>
      </c>
      <c r="C79" s="19" t="s">
        <v>102</v>
      </c>
      <c r="D79" s="35"/>
      <c r="E79" s="35"/>
      <c r="F79" s="35"/>
      <c r="G79" s="35"/>
      <c r="H79" s="26">
        <f>ROUND(SUM(0),0)</f>
        <v>0</v>
      </c>
      <c r="I79" s="20">
        <f t="shared" si="13"/>
        <v>0</v>
      </c>
      <c r="J79" s="20">
        <f t="shared" si="13"/>
        <v>0</v>
      </c>
      <c r="K79" s="20">
        <f>ROUND(SUM(H79:J79),0)</f>
        <v>0</v>
      </c>
      <c r="L79" s="22"/>
      <c r="M79" s="6"/>
      <c r="N79" s="6"/>
      <c r="O79" s="11"/>
      <c r="P79" s="11"/>
      <c r="Q79" s="5"/>
    </row>
    <row r="80" spans="1:17" ht="12.75">
      <c r="A80" s="18"/>
      <c r="B80" s="18"/>
      <c r="C80" s="33" t="s">
        <v>25</v>
      </c>
      <c r="D80" s="40"/>
      <c r="E80" s="40"/>
      <c r="F80" s="40"/>
      <c r="G80" s="40"/>
      <c r="H80" s="51">
        <f>ROUND(SUM(H76:H79),0)</f>
        <v>0</v>
      </c>
      <c r="I80" s="51">
        <f>ROUND(SUM(I76:I79),0)</f>
        <v>0</v>
      </c>
      <c r="J80" s="51">
        <f>ROUND(SUM(J76:J79),0)</f>
        <v>0</v>
      </c>
      <c r="K80" s="51">
        <f>ROUND(SUM(H80:J80),0)</f>
        <v>0</v>
      </c>
      <c r="L80" s="22"/>
      <c r="M80" s="6"/>
      <c r="N80" s="6"/>
      <c r="O80" s="11"/>
      <c r="P80" s="11"/>
      <c r="Q80" s="5"/>
    </row>
    <row r="81" spans="1:17" ht="12.75">
      <c r="A81" s="18"/>
      <c r="B81" s="18"/>
      <c r="C81" s="19"/>
      <c r="D81" s="35"/>
      <c r="E81" s="35"/>
      <c r="F81" s="35"/>
      <c r="G81" s="35"/>
      <c r="H81" s="20"/>
      <c r="I81" s="20"/>
      <c r="J81" s="20"/>
      <c r="K81" s="20"/>
      <c r="L81" s="22"/>
      <c r="M81" s="6"/>
      <c r="N81" s="6"/>
      <c r="O81" s="11"/>
      <c r="P81" s="11"/>
      <c r="Q81" s="5"/>
    </row>
    <row r="82" spans="1:17" ht="14.25">
      <c r="A82" s="30" t="s">
        <v>16</v>
      </c>
      <c r="B82" s="30"/>
      <c r="C82" s="31" t="s">
        <v>4</v>
      </c>
      <c r="D82" s="36"/>
      <c r="E82" s="36"/>
      <c r="F82" s="36"/>
      <c r="G82" s="36"/>
      <c r="H82" s="20">
        <f>ROUND(SUM(H25,H43,H51,H56,H62,H68,H73,H80),0)</f>
        <v>0</v>
      </c>
      <c r="I82" s="20">
        <f>ROUND(SUM(I25,I43,I51,I56,I62,I68,I73,I80),0)</f>
        <v>0</v>
      </c>
      <c r="J82" s="20">
        <f>ROUND(SUM(J25,J43,J51,J56,J62,J68,J73,J80),0)</f>
        <v>0</v>
      </c>
      <c r="K82" s="20">
        <f>ROUND(SUM(H82:J82),0)</f>
        <v>0</v>
      </c>
      <c r="L82" s="27"/>
      <c r="M82" s="17"/>
      <c r="N82" s="17"/>
      <c r="O82" s="11"/>
      <c r="P82" s="11"/>
      <c r="Q82" s="5"/>
    </row>
    <row r="83" spans="1:17" ht="13.5" customHeight="1">
      <c r="A83" s="30" t="s">
        <v>19</v>
      </c>
      <c r="B83" s="30"/>
      <c r="C83" s="31" t="s">
        <v>53</v>
      </c>
      <c r="D83" s="36"/>
      <c r="E83" s="36"/>
      <c r="F83" s="36"/>
      <c r="G83" s="36"/>
      <c r="H83" s="20">
        <f>ROUND(SUM(H82-H56-H62-H73+0),0)</f>
        <v>0</v>
      </c>
      <c r="I83" s="20">
        <f>ROUND(SUM(I82-0),0)</f>
        <v>0</v>
      </c>
      <c r="J83" s="20">
        <f>ROUND(SUM(J82-0),0)</f>
        <v>0</v>
      </c>
      <c r="K83" s="20">
        <f>ROUND(SUM(H83:J83),0)</f>
        <v>0</v>
      </c>
      <c r="L83" s="22"/>
      <c r="M83" s="6"/>
      <c r="N83" s="6"/>
      <c r="O83" s="11"/>
      <c r="P83" s="11"/>
      <c r="Q83" s="5"/>
    </row>
    <row r="84" spans="1:17" ht="28.5" customHeight="1">
      <c r="A84" s="30" t="s">
        <v>24</v>
      </c>
      <c r="B84" s="30"/>
      <c r="C84" s="54" t="s">
        <v>98</v>
      </c>
      <c r="D84" s="64">
        <v>0.46</v>
      </c>
      <c r="E84" s="79">
        <f>SUM(D84)</f>
        <v>0.46</v>
      </c>
      <c r="F84" s="65"/>
      <c r="G84" s="36"/>
      <c r="H84" s="20">
        <f>ROUND(SUM(H83*D84),0)</f>
        <v>0</v>
      </c>
      <c r="I84" s="20">
        <f>ROUND(SUM(0),0)</f>
        <v>0</v>
      </c>
      <c r="J84" s="20">
        <f>ROUND(SUM(0),0)</f>
        <v>0</v>
      </c>
      <c r="K84" s="20">
        <f>ROUND(SUM(H84:J84),0)</f>
        <v>0</v>
      </c>
      <c r="L84" s="22"/>
      <c r="M84" s="6"/>
      <c r="N84" s="6"/>
      <c r="O84" s="11"/>
      <c r="P84" s="11"/>
      <c r="Q84" s="5"/>
    </row>
    <row r="85" spans="1:17" ht="31.5" customHeight="1">
      <c r="A85" s="30" t="s">
        <v>39</v>
      </c>
      <c r="B85" s="30"/>
      <c r="C85" s="54" t="s">
        <v>64</v>
      </c>
      <c r="D85" s="64">
        <f>SUM(46%-D84)</f>
        <v>0</v>
      </c>
      <c r="E85" s="80">
        <f>SUM(D85)</f>
        <v>0</v>
      </c>
      <c r="F85" s="65"/>
      <c r="G85" s="65"/>
      <c r="H85" s="20">
        <f>ROUND(SUM(0),0)</f>
        <v>0</v>
      </c>
      <c r="I85" s="20">
        <v>0</v>
      </c>
      <c r="J85" s="20">
        <f>IF(D84&lt;45%,H83*D85,0)</f>
        <v>0</v>
      </c>
      <c r="K85" s="20">
        <f>ROUND(SUM(H85:J85),0)</f>
        <v>0</v>
      </c>
      <c r="L85" s="22"/>
      <c r="M85" s="6"/>
      <c r="N85" s="6"/>
      <c r="O85" s="11"/>
      <c r="P85" s="11"/>
      <c r="Q85" s="5"/>
    </row>
    <row r="86" spans="1:17" ht="20.25" customHeight="1" thickBot="1">
      <c r="A86" s="30" t="s">
        <v>40</v>
      </c>
      <c r="B86" s="30"/>
      <c r="C86" s="31" t="s">
        <v>5</v>
      </c>
      <c r="D86" s="63"/>
      <c r="E86" s="63"/>
      <c r="F86" s="63"/>
      <c r="G86" s="63"/>
      <c r="H86" s="55">
        <f>ROUND(SUM(H82,H84),0)</f>
        <v>0</v>
      </c>
      <c r="I86" s="55">
        <f>ROUND(SUM(I82,I85),0)</f>
        <v>0</v>
      </c>
      <c r="J86" s="55">
        <f>ROUND(SUM(J82,J85),0)</f>
        <v>0</v>
      </c>
      <c r="K86" s="55">
        <f>ROUND(SUM(H86:J86),0)</f>
        <v>0</v>
      </c>
      <c r="L86" s="22"/>
      <c r="M86" s="6"/>
      <c r="N86" s="6"/>
      <c r="O86" s="11"/>
      <c r="P86" s="11"/>
      <c r="Q86" s="5"/>
    </row>
    <row r="87" spans="1:17" ht="12" customHeight="1" thickTop="1">
      <c r="A87" s="30"/>
      <c r="B87" s="30"/>
      <c r="C87" s="97"/>
      <c r="D87" s="97"/>
      <c r="E87" s="97"/>
      <c r="F87" s="97"/>
      <c r="G87" s="97"/>
      <c r="H87" s="97"/>
      <c r="I87" s="97"/>
      <c r="J87" s="97"/>
      <c r="K87" s="97"/>
      <c r="L87" s="31"/>
      <c r="M87" s="6"/>
      <c r="N87" s="6"/>
      <c r="O87" s="11"/>
      <c r="P87" s="11"/>
      <c r="Q87" s="5"/>
    </row>
    <row r="88" spans="1:17" ht="34.5" customHeight="1">
      <c r="A88" s="30"/>
      <c r="B88" s="30"/>
      <c r="C88" s="86" t="s">
        <v>106</v>
      </c>
      <c r="D88" s="87" t="e">
        <f>H84/H82</f>
        <v>#DIV/0!</v>
      </c>
      <c r="E88" s="36"/>
      <c r="F88" s="36"/>
      <c r="G88" s="36"/>
      <c r="H88" s="36"/>
      <c r="I88" s="36"/>
      <c r="J88" s="36"/>
      <c r="K88" s="36"/>
      <c r="L88" s="31"/>
      <c r="M88" s="6"/>
      <c r="N88" s="6"/>
      <c r="O88" s="11"/>
      <c r="P88" s="11"/>
      <c r="Q88" s="5"/>
    </row>
    <row r="89" spans="1:17" s="75" customFormat="1" ht="14.25" customHeight="1">
      <c r="A89" s="72"/>
      <c r="B89" s="72"/>
      <c r="C89" s="91" t="s">
        <v>27</v>
      </c>
      <c r="D89" s="91"/>
      <c r="E89" s="91"/>
      <c r="F89" s="91"/>
      <c r="G89" s="91"/>
      <c r="H89" s="91"/>
      <c r="I89" s="91"/>
      <c r="J89" s="91"/>
      <c r="K89" s="91"/>
      <c r="L89" s="69"/>
      <c r="M89" s="6"/>
      <c r="N89" s="6"/>
      <c r="O89" s="73"/>
      <c r="P89" s="73"/>
      <c r="Q89" s="74"/>
    </row>
    <row r="90" spans="1:16" s="75" customFormat="1" ht="35.25" customHeight="1">
      <c r="A90" s="76"/>
      <c r="B90" s="76"/>
      <c r="C90" s="92" t="s">
        <v>99</v>
      </c>
      <c r="D90" s="92"/>
      <c r="E90" s="92"/>
      <c r="F90" s="92"/>
      <c r="G90" s="92"/>
      <c r="H90" s="92"/>
      <c r="I90" s="92"/>
      <c r="J90" s="92"/>
      <c r="K90" s="92"/>
      <c r="L90" s="67"/>
      <c r="M90" s="77"/>
      <c r="N90" s="77"/>
      <c r="O90" s="77"/>
      <c r="P90" s="77"/>
    </row>
    <row r="91" spans="1:16" s="75" customFormat="1" ht="14.25" customHeight="1">
      <c r="A91" s="76"/>
      <c r="B91" s="76"/>
      <c r="C91" s="92" t="s">
        <v>100</v>
      </c>
      <c r="D91" s="92"/>
      <c r="E91" s="92"/>
      <c r="F91" s="92"/>
      <c r="G91" s="92"/>
      <c r="H91" s="92"/>
      <c r="I91" s="92"/>
      <c r="J91" s="92"/>
      <c r="K91" s="92"/>
      <c r="L91" s="66"/>
      <c r="M91" s="77"/>
      <c r="N91" s="77"/>
      <c r="O91" s="77"/>
      <c r="P91" s="77"/>
    </row>
    <row r="92" spans="1:16" s="75" customFormat="1" ht="14.25" customHeight="1">
      <c r="A92" s="78"/>
      <c r="B92" s="78"/>
      <c r="C92" s="92" t="s">
        <v>67</v>
      </c>
      <c r="D92" s="92"/>
      <c r="E92" s="92"/>
      <c r="F92" s="92"/>
      <c r="G92" s="92"/>
      <c r="H92" s="92"/>
      <c r="I92" s="92"/>
      <c r="J92" s="92"/>
      <c r="K92" s="92"/>
      <c r="L92" s="67"/>
      <c r="M92" s="77"/>
      <c r="N92" s="77"/>
      <c r="O92" s="77"/>
      <c r="P92" s="77"/>
    </row>
    <row r="93" spans="1:16" s="75" customFormat="1" ht="15" customHeight="1">
      <c r="A93" s="78"/>
      <c r="B93" s="78"/>
      <c r="C93" s="92" t="s">
        <v>101</v>
      </c>
      <c r="D93" s="92"/>
      <c r="E93" s="92"/>
      <c r="F93" s="92"/>
      <c r="G93" s="92"/>
      <c r="H93" s="92"/>
      <c r="I93" s="92"/>
      <c r="J93" s="92"/>
      <c r="K93" s="92"/>
      <c r="L93" s="67"/>
      <c r="M93" s="77"/>
      <c r="N93" s="77"/>
      <c r="O93" s="77"/>
      <c r="P93" s="77"/>
    </row>
    <row r="94" spans="1:16" s="75" customFormat="1" ht="15" customHeight="1">
      <c r="A94" s="78"/>
      <c r="B94" s="78"/>
      <c r="C94" s="92" t="s">
        <v>58</v>
      </c>
      <c r="D94" s="92"/>
      <c r="E94" s="92"/>
      <c r="F94" s="92"/>
      <c r="G94" s="92"/>
      <c r="H94" s="92"/>
      <c r="I94" s="92"/>
      <c r="J94" s="92"/>
      <c r="K94" s="92"/>
      <c r="L94" s="67"/>
      <c r="M94" s="77"/>
      <c r="N94" s="77"/>
      <c r="O94" s="77"/>
      <c r="P94" s="77"/>
    </row>
    <row r="95" spans="1:16" s="75" customFormat="1" ht="15" customHeight="1">
      <c r="A95" s="78"/>
      <c r="B95" s="78"/>
      <c r="C95" s="92" t="s">
        <v>59</v>
      </c>
      <c r="D95" s="92"/>
      <c r="E95" s="92"/>
      <c r="F95" s="92"/>
      <c r="G95" s="92"/>
      <c r="H95" s="92"/>
      <c r="I95" s="92"/>
      <c r="J95" s="92"/>
      <c r="K95" s="92"/>
      <c r="L95" s="67"/>
      <c r="M95" s="77"/>
      <c r="N95" s="77"/>
      <c r="O95" s="77"/>
      <c r="P95" s="77"/>
    </row>
    <row r="96" spans="1:16" s="75" customFormat="1" ht="15" customHeight="1">
      <c r="A96" s="78"/>
      <c r="B96" s="78"/>
      <c r="C96" s="92" t="s">
        <v>60</v>
      </c>
      <c r="D96" s="92"/>
      <c r="E96" s="92"/>
      <c r="F96" s="92"/>
      <c r="G96" s="92"/>
      <c r="H96" s="92"/>
      <c r="I96" s="92"/>
      <c r="J96" s="92"/>
      <c r="K96" s="92"/>
      <c r="L96" s="67"/>
      <c r="M96" s="77"/>
      <c r="N96" s="77"/>
      <c r="O96" s="77"/>
      <c r="P96" s="77"/>
    </row>
    <row r="97" spans="1:16" s="75" customFormat="1" ht="13.5" customHeight="1">
      <c r="A97" s="78"/>
      <c r="B97" s="78"/>
      <c r="C97" s="92" t="s">
        <v>29</v>
      </c>
      <c r="D97" s="92"/>
      <c r="E97" s="92"/>
      <c r="F97" s="92"/>
      <c r="G97" s="92"/>
      <c r="H97" s="92"/>
      <c r="I97" s="92"/>
      <c r="J97" s="92"/>
      <c r="K97" s="92"/>
      <c r="L97" s="67"/>
      <c r="M97" s="77"/>
      <c r="N97" s="77"/>
      <c r="O97" s="77"/>
      <c r="P97" s="77"/>
    </row>
    <row r="98" spans="1:16" s="75" customFormat="1" ht="15">
      <c r="A98" s="78"/>
      <c r="B98" s="78"/>
      <c r="C98" s="92" t="s">
        <v>30</v>
      </c>
      <c r="D98" s="92"/>
      <c r="E98" s="92"/>
      <c r="F98" s="92"/>
      <c r="G98" s="92"/>
      <c r="H98" s="92"/>
      <c r="I98" s="92"/>
      <c r="J98" s="92"/>
      <c r="K98" s="92"/>
      <c r="L98" s="67"/>
      <c r="M98" s="77"/>
      <c r="N98" s="77"/>
      <c r="O98" s="77"/>
      <c r="P98" s="77"/>
    </row>
    <row r="99" spans="1:12" ht="11.25">
      <c r="A99" s="58"/>
      <c r="B99" s="58"/>
      <c r="C99" s="90"/>
      <c r="D99" s="90"/>
      <c r="E99" s="90"/>
      <c r="F99" s="90"/>
      <c r="G99" s="90"/>
      <c r="H99" s="90"/>
      <c r="I99" s="90"/>
      <c r="J99" s="90"/>
      <c r="K99" s="90"/>
      <c r="L99" s="59"/>
    </row>
    <row r="100" spans="1:12" ht="11.25">
      <c r="A100" s="58"/>
      <c r="B100" s="58"/>
      <c r="C100" s="59"/>
      <c r="D100" s="56"/>
      <c r="E100" s="56"/>
      <c r="F100" s="56"/>
      <c r="G100" s="56"/>
      <c r="H100" s="60"/>
      <c r="I100" s="60"/>
      <c r="J100" s="60"/>
      <c r="K100" s="61"/>
      <c r="L100" s="62"/>
    </row>
    <row r="101" spans="1:12" ht="11.25">
      <c r="A101" s="58"/>
      <c r="B101" s="58"/>
      <c r="C101" s="59"/>
      <c r="D101" s="56"/>
      <c r="E101" s="56"/>
      <c r="F101" s="56"/>
      <c r="G101" s="56"/>
      <c r="H101" s="60"/>
      <c r="I101" s="60"/>
      <c r="J101" s="60"/>
      <c r="K101" s="61"/>
      <c r="L101" s="62"/>
    </row>
    <row r="102" spans="1:12" ht="11.25">
      <c r="A102" s="58"/>
      <c r="B102" s="58"/>
      <c r="C102" s="59"/>
      <c r="D102" s="56"/>
      <c r="E102" s="56"/>
      <c r="F102" s="56"/>
      <c r="G102" s="56"/>
      <c r="H102" s="60"/>
      <c r="I102" s="60"/>
      <c r="J102" s="60"/>
      <c r="K102" s="61"/>
      <c r="L102" s="62"/>
    </row>
    <row r="103" spans="1:12" ht="11.25">
      <c r="A103" s="58"/>
      <c r="B103" s="58"/>
      <c r="C103" s="59"/>
      <c r="D103" s="56"/>
      <c r="E103" s="56"/>
      <c r="F103" s="56"/>
      <c r="G103" s="56"/>
      <c r="H103" s="60"/>
      <c r="I103" s="60"/>
      <c r="J103" s="60"/>
      <c r="K103" s="61"/>
      <c r="L103" s="62"/>
    </row>
    <row r="104" spans="1:12" ht="11.25">
      <c r="A104" s="58"/>
      <c r="B104" s="58"/>
      <c r="C104" s="59"/>
      <c r="D104" s="56"/>
      <c r="E104" s="56"/>
      <c r="F104" s="56"/>
      <c r="G104" s="56"/>
      <c r="H104" s="60"/>
      <c r="I104" s="60"/>
      <c r="J104" s="60"/>
      <c r="K104" s="61"/>
      <c r="L104" s="62"/>
    </row>
  </sheetData>
  <sheetProtection/>
  <mergeCells count="19">
    <mergeCell ref="C95:K95"/>
    <mergeCell ref="C96:K96"/>
    <mergeCell ref="A1:K1"/>
    <mergeCell ref="A2:K2"/>
    <mergeCell ref="A3:K3"/>
    <mergeCell ref="A4:K4"/>
    <mergeCell ref="A5:K5"/>
    <mergeCell ref="C87:K87"/>
    <mergeCell ref="A7:K7"/>
    <mergeCell ref="C98:K98"/>
    <mergeCell ref="C99:K99"/>
    <mergeCell ref="C97:K97"/>
    <mergeCell ref="C89:K89"/>
    <mergeCell ref="C90:K90"/>
    <mergeCell ref="A6:K6"/>
    <mergeCell ref="C91:K91"/>
    <mergeCell ref="C92:K92"/>
    <mergeCell ref="C93:K93"/>
    <mergeCell ref="C94:K94"/>
  </mergeCells>
  <printOptions gridLines="1" horizontalCentered="1"/>
  <pageMargins left="0.5" right="0.5" top="0.5" bottom="0.5" header="0.5" footer="0.5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OfficeDepot.com</dc:title>
  <dc:subject/>
  <dc:creator>Theresa A. Clark</dc:creator>
  <cp:keywords/>
  <dc:description/>
  <cp:lastModifiedBy>Argumaniz, Ernesto</cp:lastModifiedBy>
  <cp:lastPrinted>2022-01-19T23:38:20Z</cp:lastPrinted>
  <dcterms:created xsi:type="dcterms:W3CDTF">1998-04-24T15:36:57Z</dcterms:created>
  <dcterms:modified xsi:type="dcterms:W3CDTF">2023-02-08T22:07:56Z</dcterms:modified>
  <cp:category/>
  <cp:version/>
  <cp:contentType/>
  <cp:contentStatus/>
</cp:coreProperties>
</file>